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75" yWindow="6045" windowWidth="12480" windowHeight="2070"/>
  </bookViews>
  <sheets>
    <sheet name="Свод" sheetId="1" r:id="rId1"/>
    <sheet name="Многквар" sheetId="2" r:id="rId2"/>
    <sheet name="Отдел дома" sheetId="3" r:id="rId3"/>
    <sheet name="Муниципальные" sheetId="5" r:id="rId4"/>
    <sheet name="частн квар в мног домах" sheetId="7" r:id="rId5"/>
    <sheet name="Благоустройство" sheetId="4" r:id="rId6"/>
  </sheets>
  <calcPr calcId="125725"/>
</workbook>
</file>

<file path=xl/calcChain.xml><?xml version="1.0" encoding="utf-8"?>
<calcChain xmlns="http://schemas.openxmlformats.org/spreadsheetml/2006/main">
  <c r="G5" i="1"/>
  <c r="Q12" i="7"/>
  <c r="R12"/>
  <c r="S12"/>
  <c r="Q13"/>
  <c r="R13"/>
  <c r="S13"/>
  <c r="P14"/>
  <c r="R14"/>
  <c r="S14"/>
  <c r="P15"/>
  <c r="R15"/>
  <c r="S15"/>
  <c r="P16"/>
  <c r="Q16"/>
  <c r="S16"/>
  <c r="H12"/>
  <c r="I12"/>
  <c r="J12"/>
  <c r="K12"/>
  <c r="G12"/>
  <c r="H13"/>
  <c r="I13"/>
  <c r="G13" s="1"/>
  <c r="J13"/>
  <c r="K13"/>
  <c r="H14"/>
  <c r="I14"/>
  <c r="G14" s="1"/>
  <c r="J14"/>
  <c r="K14"/>
  <c r="H15"/>
  <c r="I15"/>
  <c r="G15" s="1"/>
  <c r="J15"/>
  <c r="K15"/>
  <c r="H16"/>
  <c r="I16"/>
  <c r="J16"/>
  <c r="K16"/>
  <c r="G16"/>
  <c r="F12"/>
  <c r="L12"/>
  <c r="N12"/>
  <c r="T12"/>
  <c r="X12"/>
  <c r="Y12"/>
  <c r="Z12"/>
  <c r="AA12"/>
  <c r="F13"/>
  <c r="L13"/>
  <c r="N13"/>
  <c r="T13"/>
  <c r="X13"/>
  <c r="Y13"/>
  <c r="Z13"/>
  <c r="AA13"/>
  <c r="F14"/>
  <c r="L14"/>
  <c r="N14"/>
  <c r="T14"/>
  <c r="X14"/>
  <c r="Y14"/>
  <c r="Z14"/>
  <c r="AA14"/>
  <c r="F15"/>
  <c r="L15"/>
  <c r="N15"/>
  <c r="T15"/>
  <c r="X15"/>
  <c r="Y15"/>
  <c r="Z15"/>
  <c r="AA15"/>
  <c r="F16"/>
  <c r="L16"/>
  <c r="N16"/>
  <c r="T16"/>
  <c r="X16"/>
  <c r="Y16"/>
  <c r="Z16"/>
  <c r="AA16"/>
  <c r="E13"/>
  <c r="E14"/>
  <c r="E15"/>
  <c r="E16"/>
  <c r="E12"/>
  <c r="Q7"/>
  <c r="R7"/>
  <c r="S7"/>
  <c r="Q8"/>
  <c r="R8"/>
  <c r="S8"/>
  <c r="Q9"/>
  <c r="R9"/>
  <c r="S9"/>
  <c r="P10"/>
  <c r="R10"/>
  <c r="S10"/>
  <c r="P11"/>
  <c r="Q11"/>
  <c r="R11"/>
  <c r="H7"/>
  <c r="I7"/>
  <c r="G7" s="1"/>
  <c r="J7"/>
  <c r="K7"/>
  <c r="H8"/>
  <c r="I8"/>
  <c r="J8"/>
  <c r="G8" s="1"/>
  <c r="K8"/>
  <c r="H9"/>
  <c r="I9"/>
  <c r="G9" s="1"/>
  <c r="J9"/>
  <c r="K9"/>
  <c r="H10"/>
  <c r="I10"/>
  <c r="J10"/>
  <c r="K10"/>
  <c r="G10"/>
  <c r="H11"/>
  <c r="I11"/>
  <c r="G11" s="1"/>
  <c r="J11"/>
  <c r="K11"/>
  <c r="F7"/>
  <c r="L7"/>
  <c r="N7"/>
  <c r="T7"/>
  <c r="X7"/>
  <c r="Y7"/>
  <c r="Z7"/>
  <c r="AA7"/>
  <c r="F8"/>
  <c r="L8"/>
  <c r="N8"/>
  <c r="T8"/>
  <c r="X8"/>
  <c r="Y8"/>
  <c r="Z8"/>
  <c r="AA8"/>
  <c r="F9"/>
  <c r="L9"/>
  <c r="N9"/>
  <c r="T9"/>
  <c r="V9"/>
  <c r="X9"/>
  <c r="Y9"/>
  <c r="Z9"/>
  <c r="AA9"/>
  <c r="F10"/>
  <c r="L10"/>
  <c r="N10"/>
  <c r="T10"/>
  <c r="X10"/>
  <c r="Y10"/>
  <c r="Z10"/>
  <c r="AA10"/>
  <c r="F11"/>
  <c r="L11"/>
  <c r="N11"/>
  <c r="T11"/>
  <c r="U11"/>
  <c r="V11"/>
  <c r="W11"/>
  <c r="X11"/>
  <c r="Y11"/>
  <c r="Z11"/>
  <c r="AA11"/>
  <c r="E8"/>
  <c r="E9"/>
  <c r="E10"/>
  <c r="E11"/>
  <c r="E7"/>
  <c r="V62" i="1"/>
  <c r="V16" i="7" s="1"/>
  <c r="V61" i="1"/>
  <c r="V15" i="7" s="1"/>
  <c r="V60" i="1"/>
  <c r="V14" i="7" s="1"/>
  <c r="V59" i="1"/>
  <c r="V13" i="7" s="1"/>
  <c r="V58" i="1"/>
  <c r="V12" i="7" s="1"/>
  <c r="V55" i="1"/>
  <c r="V10" i="7" s="1"/>
  <c r="V54" i="1"/>
  <c r="V53"/>
  <c r="V8" i="7" s="1"/>
  <c r="V52" i="1"/>
  <c r="V7" i="7" s="1"/>
  <c r="W62" i="1"/>
  <c r="W16" i="7" s="1"/>
  <c r="W61" i="1"/>
  <c r="W15" i="7" s="1"/>
  <c r="W60" i="1"/>
  <c r="W14" i="7" s="1"/>
  <c r="W59" i="1"/>
  <c r="W13" i="7" s="1"/>
  <c r="W58" i="1"/>
  <c r="W12" i="7" s="1"/>
  <c r="W55" i="1"/>
  <c r="W10" i="7" s="1"/>
  <c r="W54" i="1"/>
  <c r="W9" i="7" s="1"/>
  <c r="W53" i="1"/>
  <c r="W8" i="7" s="1"/>
  <c r="W52" i="1"/>
  <c r="W7" i="7" s="1"/>
  <c r="P53" i="5"/>
  <c r="Q53"/>
  <c r="R53"/>
  <c r="H53"/>
  <c r="I53"/>
  <c r="J53"/>
  <c r="K53"/>
  <c r="G53" s="1"/>
  <c r="F53"/>
  <c r="M53"/>
  <c r="N53"/>
  <c r="T53"/>
  <c r="U53"/>
  <c r="V53"/>
  <c r="W53"/>
  <c r="Z53"/>
  <c r="AA53"/>
  <c r="E53"/>
  <c r="E17" i="7"/>
  <c r="F17"/>
  <c r="H17"/>
  <c r="I17"/>
  <c r="J17"/>
  <c r="K17"/>
  <c r="M17"/>
  <c r="N17"/>
  <c r="P17"/>
  <c r="R17"/>
  <c r="S17"/>
  <c r="T17"/>
  <c r="X17"/>
  <c r="Y17"/>
  <c r="Z17"/>
  <c r="AA17"/>
  <c r="F27" i="5"/>
  <c r="H27"/>
  <c r="I27"/>
  <c r="J27"/>
  <c r="K27"/>
  <c r="M27"/>
  <c r="N27"/>
  <c r="P27"/>
  <c r="R27"/>
  <c r="S27"/>
  <c r="T27"/>
  <c r="V27"/>
  <c r="X27"/>
  <c r="Y27"/>
  <c r="Z27"/>
  <c r="AA27"/>
  <c r="E27"/>
  <c r="V63" i="1"/>
  <c r="W63"/>
  <c r="W27" i="5" s="1"/>
  <c r="D28" i="7"/>
  <c r="S116" i="1"/>
  <c r="G109"/>
  <c r="R109"/>
  <c r="M109"/>
  <c r="G95"/>
  <c r="M95" s="1"/>
  <c r="M52" i="3" s="1"/>
  <c r="G96" i="1"/>
  <c r="G62"/>
  <c r="U62" s="1"/>
  <c r="G61"/>
  <c r="U61" s="1"/>
  <c r="G60"/>
  <c r="U60" s="1"/>
  <c r="M60"/>
  <c r="M14" i="7" s="1"/>
  <c r="G59" i="1"/>
  <c r="U59" s="1"/>
  <c r="M59"/>
  <c r="M13" i="7" s="1"/>
  <c r="M25" i="2"/>
  <c r="G58" i="1"/>
  <c r="U58" s="1"/>
  <c r="G57"/>
  <c r="G56"/>
  <c r="M56" s="1"/>
  <c r="G55"/>
  <c r="U55" s="1"/>
  <c r="G54"/>
  <c r="U54" s="1"/>
  <c r="M54"/>
  <c r="M9" i="7" s="1"/>
  <c r="G53" i="1"/>
  <c r="U53" s="1"/>
  <c r="M53"/>
  <c r="M8" i="7" s="1"/>
  <c r="M20" i="2"/>
  <c r="G52" i="1"/>
  <c r="U52" s="1"/>
  <c r="R62"/>
  <c r="R16" i="7" s="1"/>
  <c r="Q61" i="1"/>
  <c r="Q15" i="7" s="1"/>
  <c r="O15" s="1"/>
  <c r="O61" i="1"/>
  <c r="P59"/>
  <c r="P13" i="7" s="1"/>
  <c r="O13" s="1"/>
  <c r="P58" i="1"/>
  <c r="P12" i="7" s="1"/>
  <c r="O12" s="1"/>
  <c r="O58" i="1"/>
  <c r="D117" i="4"/>
  <c r="E16" i="5"/>
  <c r="F16"/>
  <c r="H16"/>
  <c r="I16"/>
  <c r="J16"/>
  <c r="K16"/>
  <c r="M16"/>
  <c r="N16"/>
  <c r="P16"/>
  <c r="Q16"/>
  <c r="S16"/>
  <c r="T16"/>
  <c r="U16"/>
  <c r="V16"/>
  <c r="W16"/>
  <c r="Z16"/>
  <c r="AA16"/>
  <c r="W16" i="1"/>
  <c r="F7" i="4"/>
  <c r="H7"/>
  <c r="I7"/>
  <c r="J7"/>
  <c r="K7"/>
  <c r="G7"/>
  <c r="F8"/>
  <c r="H8"/>
  <c r="I8"/>
  <c r="J8"/>
  <c r="K8"/>
  <c r="F9"/>
  <c r="H9"/>
  <c r="I9"/>
  <c r="J9"/>
  <c r="K9"/>
  <c r="F10"/>
  <c r="H10"/>
  <c r="I10"/>
  <c r="J10"/>
  <c r="K10"/>
  <c r="F11"/>
  <c r="H11"/>
  <c r="I11"/>
  <c r="J11"/>
  <c r="K11"/>
  <c r="G11" s="1"/>
  <c r="F12"/>
  <c r="H12"/>
  <c r="I12"/>
  <c r="J12"/>
  <c r="K12"/>
  <c r="F13"/>
  <c r="H13"/>
  <c r="I13"/>
  <c r="J13"/>
  <c r="K13"/>
  <c r="F14"/>
  <c r="H14"/>
  <c r="I14"/>
  <c r="J14"/>
  <c r="K14"/>
  <c r="F15"/>
  <c r="H15"/>
  <c r="I15"/>
  <c r="G15" s="1"/>
  <c r="J15"/>
  <c r="K15"/>
  <c r="F16"/>
  <c r="H16"/>
  <c r="I16"/>
  <c r="J16"/>
  <c r="K16"/>
  <c r="F17"/>
  <c r="H17"/>
  <c r="I17"/>
  <c r="J17"/>
  <c r="K17"/>
  <c r="F18"/>
  <c r="H18"/>
  <c r="I18"/>
  <c r="J18"/>
  <c r="K18"/>
  <c r="F19"/>
  <c r="H19"/>
  <c r="I19"/>
  <c r="J19"/>
  <c r="K19"/>
  <c r="F20"/>
  <c r="H20"/>
  <c r="I20"/>
  <c r="J20"/>
  <c r="K20"/>
  <c r="F21"/>
  <c r="H21"/>
  <c r="I21"/>
  <c r="J21"/>
  <c r="K21"/>
  <c r="G21"/>
  <c r="F22"/>
  <c r="H22"/>
  <c r="I22"/>
  <c r="G22" s="1"/>
  <c r="J22"/>
  <c r="K22"/>
  <c r="F23"/>
  <c r="H23"/>
  <c r="I23"/>
  <c r="J23"/>
  <c r="K23"/>
  <c r="G23"/>
  <c r="F24"/>
  <c r="H24"/>
  <c r="I24"/>
  <c r="J24"/>
  <c r="K24"/>
  <c r="F25"/>
  <c r="H25"/>
  <c r="I25"/>
  <c r="J25"/>
  <c r="K25"/>
  <c r="G25"/>
  <c r="F26"/>
  <c r="H26"/>
  <c r="I26"/>
  <c r="G26" s="1"/>
  <c r="J26"/>
  <c r="K26"/>
  <c r="F27"/>
  <c r="H27"/>
  <c r="I27"/>
  <c r="J27"/>
  <c r="K27"/>
  <c r="G27"/>
  <c r="F28"/>
  <c r="H28"/>
  <c r="I28"/>
  <c r="J28"/>
  <c r="K28"/>
  <c r="F29"/>
  <c r="H29"/>
  <c r="I29"/>
  <c r="J29"/>
  <c r="K29"/>
  <c r="F30"/>
  <c r="H30"/>
  <c r="I30"/>
  <c r="J30"/>
  <c r="K30"/>
  <c r="G30"/>
  <c r="F31"/>
  <c r="H31"/>
  <c r="I31"/>
  <c r="G31" s="1"/>
  <c r="J31"/>
  <c r="K31"/>
  <c r="F32"/>
  <c r="H32"/>
  <c r="I32"/>
  <c r="J32"/>
  <c r="K32"/>
  <c r="F33"/>
  <c r="H33"/>
  <c r="I33"/>
  <c r="J33"/>
  <c r="K33"/>
  <c r="F34"/>
  <c r="H34"/>
  <c r="I34"/>
  <c r="G34" s="1"/>
  <c r="J34"/>
  <c r="K34"/>
  <c r="F35"/>
  <c r="H35"/>
  <c r="I35"/>
  <c r="J35"/>
  <c r="K35"/>
  <c r="F36"/>
  <c r="H36"/>
  <c r="I36"/>
  <c r="J36"/>
  <c r="K36"/>
  <c r="F37"/>
  <c r="H37"/>
  <c r="I37"/>
  <c r="J37"/>
  <c r="K37"/>
  <c r="F38"/>
  <c r="H38"/>
  <c r="I38"/>
  <c r="J38"/>
  <c r="G38" s="1"/>
  <c r="K38"/>
  <c r="F39"/>
  <c r="H39"/>
  <c r="I39"/>
  <c r="J39"/>
  <c r="K39"/>
  <c r="G39"/>
  <c r="F40"/>
  <c r="H40"/>
  <c r="I40"/>
  <c r="J40"/>
  <c r="K40"/>
  <c r="F41"/>
  <c r="H41"/>
  <c r="I41"/>
  <c r="J41"/>
  <c r="K41"/>
  <c r="F42"/>
  <c r="H42"/>
  <c r="I42"/>
  <c r="J42"/>
  <c r="K42"/>
  <c r="F43"/>
  <c r="H43"/>
  <c r="I43"/>
  <c r="G43" s="1"/>
  <c r="J43"/>
  <c r="K43"/>
  <c r="F44"/>
  <c r="H44"/>
  <c r="I44"/>
  <c r="J44"/>
  <c r="K44"/>
  <c r="F45"/>
  <c r="H45"/>
  <c r="I45"/>
  <c r="J45"/>
  <c r="K45"/>
  <c r="F46"/>
  <c r="H46"/>
  <c r="I46"/>
  <c r="J46"/>
  <c r="K46"/>
  <c r="F47"/>
  <c r="H47"/>
  <c r="I47"/>
  <c r="J47"/>
  <c r="K47"/>
  <c r="F48"/>
  <c r="H48"/>
  <c r="I48"/>
  <c r="J48"/>
  <c r="K48"/>
  <c r="F49"/>
  <c r="H49"/>
  <c r="I49"/>
  <c r="J49"/>
  <c r="K49"/>
  <c r="G49"/>
  <c r="F50"/>
  <c r="H50"/>
  <c r="I50"/>
  <c r="J50"/>
  <c r="K50"/>
  <c r="F51"/>
  <c r="H51"/>
  <c r="I51"/>
  <c r="J51"/>
  <c r="K51"/>
  <c r="F52"/>
  <c r="H52"/>
  <c r="I52"/>
  <c r="J52"/>
  <c r="K52"/>
  <c r="F53"/>
  <c r="H53"/>
  <c r="I53"/>
  <c r="J53"/>
  <c r="K53"/>
  <c r="F54"/>
  <c r="H54"/>
  <c r="I54"/>
  <c r="J54"/>
  <c r="K54"/>
  <c r="F55"/>
  <c r="H55"/>
  <c r="I55"/>
  <c r="J55"/>
  <c r="K55"/>
  <c r="G55"/>
  <c r="F56"/>
  <c r="H56"/>
  <c r="I56"/>
  <c r="J56"/>
  <c r="K56"/>
  <c r="F57"/>
  <c r="H57"/>
  <c r="I57"/>
  <c r="J57"/>
  <c r="K57"/>
  <c r="F58"/>
  <c r="H58"/>
  <c r="I58"/>
  <c r="J58"/>
  <c r="K58"/>
  <c r="F59"/>
  <c r="H59"/>
  <c r="I59"/>
  <c r="J59"/>
  <c r="K59"/>
  <c r="F60"/>
  <c r="H60"/>
  <c r="I60"/>
  <c r="J60"/>
  <c r="K60"/>
  <c r="F61"/>
  <c r="H61"/>
  <c r="I61"/>
  <c r="J61"/>
  <c r="K61"/>
  <c r="F62"/>
  <c r="H62"/>
  <c r="I62"/>
  <c r="J62"/>
  <c r="K62"/>
  <c r="F63"/>
  <c r="H63"/>
  <c r="I63"/>
  <c r="J63"/>
  <c r="K63"/>
  <c r="G63" s="1"/>
  <c r="F64"/>
  <c r="H64"/>
  <c r="I64"/>
  <c r="J64"/>
  <c r="K64"/>
  <c r="F65"/>
  <c r="F66"/>
  <c r="H66"/>
  <c r="I66"/>
  <c r="J66"/>
  <c r="K66"/>
  <c r="F67"/>
  <c r="H67"/>
  <c r="I67"/>
  <c r="G67" s="1"/>
  <c r="J67"/>
  <c r="K67"/>
  <c r="F68"/>
  <c r="H68"/>
  <c r="I68"/>
  <c r="J68"/>
  <c r="K68"/>
  <c r="F69"/>
  <c r="H69"/>
  <c r="I69"/>
  <c r="J69"/>
  <c r="K69"/>
  <c r="F70"/>
  <c r="H70"/>
  <c r="I70"/>
  <c r="J70"/>
  <c r="K70"/>
  <c r="F71"/>
  <c r="H71"/>
  <c r="I71"/>
  <c r="G71" s="1"/>
  <c r="J71"/>
  <c r="K71"/>
  <c r="F72"/>
  <c r="H72"/>
  <c r="I72"/>
  <c r="J72"/>
  <c r="K72"/>
  <c r="F73"/>
  <c r="H73"/>
  <c r="I73"/>
  <c r="G73" s="1"/>
  <c r="J73"/>
  <c r="K73"/>
  <c r="F74"/>
  <c r="H74"/>
  <c r="I74"/>
  <c r="J74"/>
  <c r="K74"/>
  <c r="F75"/>
  <c r="H75"/>
  <c r="I75"/>
  <c r="J75"/>
  <c r="K75"/>
  <c r="F76"/>
  <c r="H76"/>
  <c r="I76"/>
  <c r="G76" s="1"/>
  <c r="J76"/>
  <c r="K76"/>
  <c r="F77"/>
  <c r="H77"/>
  <c r="I77"/>
  <c r="J77"/>
  <c r="K77"/>
  <c r="G77"/>
  <c r="F78"/>
  <c r="H78"/>
  <c r="I78"/>
  <c r="J78"/>
  <c r="K78"/>
  <c r="F79"/>
  <c r="H79"/>
  <c r="I79"/>
  <c r="J79"/>
  <c r="K79"/>
  <c r="F80"/>
  <c r="H80"/>
  <c r="I80"/>
  <c r="J80"/>
  <c r="K80"/>
  <c r="G80"/>
  <c r="F81"/>
  <c r="H81"/>
  <c r="I81"/>
  <c r="G81" s="1"/>
  <c r="J81"/>
  <c r="K81"/>
  <c r="F82"/>
  <c r="H82"/>
  <c r="I82"/>
  <c r="J82"/>
  <c r="K82"/>
  <c r="F83"/>
  <c r="H83"/>
  <c r="I83"/>
  <c r="J83"/>
  <c r="K83"/>
  <c r="F84"/>
  <c r="H84"/>
  <c r="I84"/>
  <c r="G84" s="1"/>
  <c r="J84"/>
  <c r="K84"/>
  <c r="F85"/>
  <c r="H85"/>
  <c r="I85"/>
  <c r="J85"/>
  <c r="K85"/>
  <c r="G85"/>
  <c r="F86"/>
  <c r="H86"/>
  <c r="I86"/>
  <c r="J86"/>
  <c r="K86"/>
  <c r="F87"/>
  <c r="H87"/>
  <c r="I87"/>
  <c r="J87"/>
  <c r="K87"/>
  <c r="F88"/>
  <c r="H88"/>
  <c r="I88"/>
  <c r="J88"/>
  <c r="K88"/>
  <c r="F89"/>
  <c r="H89"/>
  <c r="I89"/>
  <c r="J89"/>
  <c r="K89"/>
  <c r="G89" s="1"/>
  <c r="F90"/>
  <c r="H90"/>
  <c r="I90"/>
  <c r="J90"/>
  <c r="K90"/>
  <c r="F91"/>
  <c r="H91"/>
  <c r="I91"/>
  <c r="J91"/>
  <c r="K91"/>
  <c r="F92"/>
  <c r="H92"/>
  <c r="I92"/>
  <c r="J92"/>
  <c r="K92"/>
  <c r="G92" s="1"/>
  <c r="F93"/>
  <c r="H93"/>
  <c r="I93"/>
  <c r="G93" s="1"/>
  <c r="J93"/>
  <c r="K93"/>
  <c r="F94"/>
  <c r="H94"/>
  <c r="I94"/>
  <c r="J94"/>
  <c r="K94"/>
  <c r="F95"/>
  <c r="H95"/>
  <c r="I95"/>
  <c r="J95"/>
  <c r="K95"/>
  <c r="F96"/>
  <c r="H96"/>
  <c r="I96"/>
  <c r="G96" s="1"/>
  <c r="J96"/>
  <c r="K96"/>
  <c r="F97"/>
  <c r="H97"/>
  <c r="I97"/>
  <c r="J97"/>
  <c r="K97"/>
  <c r="F98"/>
  <c r="H98"/>
  <c r="I98"/>
  <c r="J98"/>
  <c r="K98"/>
  <c r="F99"/>
  <c r="H99"/>
  <c r="I99"/>
  <c r="J99"/>
  <c r="K99"/>
  <c r="F100"/>
  <c r="H100"/>
  <c r="I100"/>
  <c r="J100"/>
  <c r="K100"/>
  <c r="F101"/>
  <c r="H101"/>
  <c r="I101"/>
  <c r="J101"/>
  <c r="K101"/>
  <c r="F102"/>
  <c r="H102"/>
  <c r="I102"/>
  <c r="G102" s="1"/>
  <c r="J102"/>
  <c r="K102"/>
  <c r="F103"/>
  <c r="H103"/>
  <c r="I103"/>
  <c r="J103"/>
  <c r="K103"/>
  <c r="F104"/>
  <c r="H104"/>
  <c r="I104"/>
  <c r="J104"/>
  <c r="K104"/>
  <c r="F105"/>
  <c r="H105"/>
  <c r="I105"/>
  <c r="J105"/>
  <c r="K105"/>
  <c r="F106"/>
  <c r="H106"/>
  <c r="I106"/>
  <c r="J106"/>
  <c r="G106" s="1"/>
  <c r="K106"/>
  <c r="F107"/>
  <c r="H107"/>
  <c r="I107"/>
  <c r="J107"/>
  <c r="K107"/>
  <c r="F108"/>
  <c r="H108"/>
  <c r="I108"/>
  <c r="J108"/>
  <c r="K108"/>
  <c r="F109"/>
  <c r="H109"/>
  <c r="I109"/>
  <c r="J109"/>
  <c r="K109"/>
  <c r="F110"/>
  <c r="H110"/>
  <c r="I110"/>
  <c r="J110"/>
  <c r="K110"/>
  <c r="G110"/>
  <c r="F111"/>
  <c r="H111"/>
  <c r="I111"/>
  <c r="J111"/>
  <c r="K111"/>
  <c r="F112"/>
  <c r="H112"/>
  <c r="I112"/>
  <c r="J112"/>
  <c r="K112"/>
  <c r="F113"/>
  <c r="H113"/>
  <c r="I113"/>
  <c r="J113"/>
  <c r="K113"/>
  <c r="G113"/>
  <c r="F114"/>
  <c r="H114"/>
  <c r="I114"/>
  <c r="J114"/>
  <c r="K114"/>
  <c r="F115"/>
  <c r="H115"/>
  <c r="I115"/>
  <c r="J115"/>
  <c r="K115"/>
  <c r="F116"/>
  <c r="H116"/>
  <c r="I116"/>
  <c r="J116"/>
  <c r="K11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7"/>
  <c r="L117"/>
  <c r="F11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7"/>
  <c r="D27" i="7"/>
  <c r="F5"/>
  <c r="H5"/>
  <c r="I5"/>
  <c r="J5"/>
  <c r="K5"/>
  <c r="M5"/>
  <c r="N5"/>
  <c r="Q5"/>
  <c r="R5"/>
  <c r="S5"/>
  <c r="T5"/>
  <c r="X5"/>
  <c r="Y5"/>
  <c r="Z5"/>
  <c r="AA5"/>
  <c r="F6"/>
  <c r="H6"/>
  <c r="I6"/>
  <c r="J6"/>
  <c r="K6"/>
  <c r="M6"/>
  <c r="N6"/>
  <c r="Q6"/>
  <c r="R6"/>
  <c r="S6"/>
  <c r="T6"/>
  <c r="X6"/>
  <c r="Y6"/>
  <c r="Z6"/>
  <c r="AA6"/>
  <c r="F18"/>
  <c r="H18"/>
  <c r="I18"/>
  <c r="J18"/>
  <c r="K18"/>
  <c r="M18"/>
  <c r="N18"/>
  <c r="P18"/>
  <c r="R18"/>
  <c r="S18"/>
  <c r="T18"/>
  <c r="X18"/>
  <c r="Y18"/>
  <c r="Z18"/>
  <c r="AA18"/>
  <c r="F19"/>
  <c r="H19"/>
  <c r="I19"/>
  <c r="J19"/>
  <c r="K19"/>
  <c r="M19"/>
  <c r="N19"/>
  <c r="P19"/>
  <c r="R19"/>
  <c r="S19"/>
  <c r="T19"/>
  <c r="X19"/>
  <c r="Y19"/>
  <c r="Z19"/>
  <c r="AA19"/>
  <c r="F20"/>
  <c r="H20"/>
  <c r="I20"/>
  <c r="J20"/>
  <c r="K20"/>
  <c r="M20"/>
  <c r="N20"/>
  <c r="Q20"/>
  <c r="R20"/>
  <c r="S20"/>
  <c r="T20"/>
  <c r="X20"/>
  <c r="Y20"/>
  <c r="Z20"/>
  <c r="AA20"/>
  <c r="F21"/>
  <c r="H21"/>
  <c r="I21"/>
  <c r="J21"/>
  <c r="K21"/>
  <c r="M21"/>
  <c r="N21"/>
  <c r="P21"/>
  <c r="Q21"/>
  <c r="S21"/>
  <c r="T21"/>
  <c r="X21"/>
  <c r="Y21"/>
  <c r="Z21"/>
  <c r="AA21"/>
  <c r="F22"/>
  <c r="H22"/>
  <c r="I22"/>
  <c r="J22"/>
  <c r="K22"/>
  <c r="M22"/>
  <c r="N22"/>
  <c r="P22"/>
  <c r="R22"/>
  <c r="S22"/>
  <c r="T22"/>
  <c r="X22"/>
  <c r="Y22"/>
  <c r="Z22"/>
  <c r="AA22"/>
  <c r="F23"/>
  <c r="H23"/>
  <c r="I23"/>
  <c r="J23"/>
  <c r="K23"/>
  <c r="M23"/>
  <c r="N23"/>
  <c r="P23"/>
  <c r="R23"/>
  <c r="S23"/>
  <c r="T23"/>
  <c r="X23"/>
  <c r="Y23"/>
  <c r="Z23"/>
  <c r="AA23"/>
  <c r="F24"/>
  <c r="H24"/>
  <c r="I24"/>
  <c r="J24"/>
  <c r="K24"/>
  <c r="M24"/>
  <c r="N24"/>
  <c r="P24"/>
  <c r="R24"/>
  <c r="S24"/>
  <c r="T24"/>
  <c r="X24"/>
  <c r="Y24"/>
  <c r="Z24"/>
  <c r="AA24"/>
  <c r="F25"/>
  <c r="H25"/>
  <c r="I25"/>
  <c r="J25"/>
  <c r="K25"/>
  <c r="M25"/>
  <c r="N25"/>
  <c r="P25"/>
  <c r="R25"/>
  <c r="S25"/>
  <c r="T25"/>
  <c r="X25"/>
  <c r="Y25"/>
  <c r="Z25"/>
  <c r="AA25"/>
  <c r="F26"/>
  <c r="H26"/>
  <c r="I26"/>
  <c r="J26"/>
  <c r="K26"/>
  <c r="M26"/>
  <c r="N26"/>
  <c r="P26"/>
  <c r="R26"/>
  <c r="S26"/>
  <c r="T26"/>
  <c r="X26"/>
  <c r="Y26"/>
  <c r="Z26"/>
  <c r="AA26"/>
  <c r="E5"/>
  <c r="E6"/>
  <c r="E18"/>
  <c r="E19"/>
  <c r="E20"/>
  <c r="E21"/>
  <c r="E22"/>
  <c r="E23"/>
  <c r="E24"/>
  <c r="E25"/>
  <c r="E26"/>
  <c r="F5" i="5"/>
  <c r="H5"/>
  <c r="I5"/>
  <c r="J5"/>
  <c r="K5"/>
  <c r="M5"/>
  <c r="N5"/>
  <c r="P5"/>
  <c r="Q5"/>
  <c r="S5"/>
  <c r="T5"/>
  <c r="U5"/>
  <c r="V5"/>
  <c r="W5"/>
  <c r="Z5"/>
  <c r="AA5"/>
  <c r="F6"/>
  <c r="H6"/>
  <c r="I6"/>
  <c r="J6"/>
  <c r="K6"/>
  <c r="M6"/>
  <c r="N6"/>
  <c r="P6"/>
  <c r="Q6"/>
  <c r="S6"/>
  <c r="T6"/>
  <c r="U6"/>
  <c r="V6"/>
  <c r="W6"/>
  <c r="Z6"/>
  <c r="AA6"/>
  <c r="F7"/>
  <c r="H7"/>
  <c r="I7"/>
  <c r="J7"/>
  <c r="K7"/>
  <c r="M7"/>
  <c r="N7"/>
  <c r="P7"/>
  <c r="R7"/>
  <c r="S7"/>
  <c r="T7"/>
  <c r="U7"/>
  <c r="V7"/>
  <c r="W7"/>
  <c r="Z7"/>
  <c r="AA7"/>
  <c r="F8"/>
  <c r="H8"/>
  <c r="I8"/>
  <c r="J8"/>
  <c r="K8"/>
  <c r="M8"/>
  <c r="N8"/>
  <c r="P8"/>
  <c r="R8"/>
  <c r="S8"/>
  <c r="T8"/>
  <c r="V8"/>
  <c r="X8"/>
  <c r="Y8"/>
  <c r="Z8"/>
  <c r="AA8"/>
  <c r="F9"/>
  <c r="H9"/>
  <c r="I9"/>
  <c r="J9"/>
  <c r="K9"/>
  <c r="M9"/>
  <c r="N9"/>
  <c r="P9"/>
  <c r="R9"/>
  <c r="S9"/>
  <c r="T9"/>
  <c r="V9"/>
  <c r="X9"/>
  <c r="Y9"/>
  <c r="Z9"/>
  <c r="AA9"/>
  <c r="F10"/>
  <c r="H10"/>
  <c r="I10"/>
  <c r="J10"/>
  <c r="K10"/>
  <c r="M10"/>
  <c r="N10"/>
  <c r="P10"/>
  <c r="R10"/>
  <c r="S10"/>
  <c r="T10"/>
  <c r="V10"/>
  <c r="X10"/>
  <c r="Y10"/>
  <c r="Z10"/>
  <c r="AA10"/>
  <c r="F11"/>
  <c r="H11"/>
  <c r="I11"/>
  <c r="J11"/>
  <c r="K11"/>
  <c r="M11"/>
  <c r="N11"/>
  <c r="P11"/>
  <c r="R11"/>
  <c r="S11"/>
  <c r="T11"/>
  <c r="V11"/>
  <c r="X11"/>
  <c r="Y11"/>
  <c r="Z11"/>
  <c r="AA11"/>
  <c r="F12"/>
  <c r="H12"/>
  <c r="I12"/>
  <c r="J12"/>
  <c r="K12"/>
  <c r="M12"/>
  <c r="N12"/>
  <c r="P12"/>
  <c r="Q12"/>
  <c r="S12"/>
  <c r="T12"/>
  <c r="U12"/>
  <c r="V12"/>
  <c r="W12"/>
  <c r="Z12"/>
  <c r="AA12"/>
  <c r="F13"/>
  <c r="H13"/>
  <c r="I13"/>
  <c r="J13"/>
  <c r="K13"/>
  <c r="M13"/>
  <c r="N13"/>
  <c r="P13"/>
  <c r="R13"/>
  <c r="S13"/>
  <c r="T13"/>
  <c r="V13"/>
  <c r="X13"/>
  <c r="Y13"/>
  <c r="Z13"/>
  <c r="AA13"/>
  <c r="F14"/>
  <c r="H14"/>
  <c r="I14"/>
  <c r="J14"/>
  <c r="K14"/>
  <c r="M14"/>
  <c r="N14"/>
  <c r="P14"/>
  <c r="Q14"/>
  <c r="S14"/>
  <c r="T14"/>
  <c r="V14"/>
  <c r="X14"/>
  <c r="Y14"/>
  <c r="Z14"/>
  <c r="AA14"/>
  <c r="F15"/>
  <c r="H15"/>
  <c r="I15"/>
  <c r="J15"/>
  <c r="K15"/>
  <c r="M15"/>
  <c r="N15"/>
  <c r="P15"/>
  <c r="R15"/>
  <c r="S15"/>
  <c r="T15"/>
  <c r="V15"/>
  <c r="X15"/>
  <c r="Y15"/>
  <c r="Z15"/>
  <c r="AA15"/>
  <c r="F17"/>
  <c r="H17"/>
  <c r="I17"/>
  <c r="J17"/>
  <c r="K17"/>
  <c r="M17"/>
  <c r="N17"/>
  <c r="P17"/>
  <c r="Q17"/>
  <c r="S17"/>
  <c r="T17"/>
  <c r="U17"/>
  <c r="V17"/>
  <c r="W17"/>
  <c r="Z17"/>
  <c r="AA17"/>
  <c r="F18"/>
  <c r="H18"/>
  <c r="I18"/>
  <c r="J18"/>
  <c r="K18"/>
  <c r="M18"/>
  <c r="N18"/>
  <c r="P18"/>
  <c r="Q18"/>
  <c r="S18"/>
  <c r="T18"/>
  <c r="U18"/>
  <c r="V18"/>
  <c r="W18"/>
  <c r="Z18"/>
  <c r="AA18"/>
  <c r="F19"/>
  <c r="H19"/>
  <c r="I19"/>
  <c r="J19"/>
  <c r="K19"/>
  <c r="M19"/>
  <c r="N19"/>
  <c r="P19"/>
  <c r="Q19"/>
  <c r="S19"/>
  <c r="T19"/>
  <c r="U19"/>
  <c r="V19"/>
  <c r="W19"/>
  <c r="Z19"/>
  <c r="AA19"/>
  <c r="F20"/>
  <c r="H20"/>
  <c r="I20"/>
  <c r="J20"/>
  <c r="K20"/>
  <c r="M20"/>
  <c r="N20"/>
  <c r="P20"/>
  <c r="Q20"/>
  <c r="S20"/>
  <c r="T20"/>
  <c r="U20"/>
  <c r="V20"/>
  <c r="W20"/>
  <c r="Z20"/>
  <c r="AA20"/>
  <c r="F21"/>
  <c r="H21"/>
  <c r="I21"/>
  <c r="J21"/>
  <c r="K21"/>
  <c r="M21"/>
  <c r="N21"/>
  <c r="P21"/>
  <c r="Q21"/>
  <c r="S21"/>
  <c r="T21"/>
  <c r="U21"/>
  <c r="V21"/>
  <c r="W21"/>
  <c r="Z21"/>
  <c r="AA21"/>
  <c r="F22"/>
  <c r="H22"/>
  <c r="I22"/>
  <c r="J22"/>
  <c r="K22"/>
  <c r="M22"/>
  <c r="N22"/>
  <c r="P22"/>
  <c r="R22"/>
  <c r="S22"/>
  <c r="T22"/>
  <c r="V22"/>
  <c r="X22"/>
  <c r="Y22"/>
  <c r="Z22"/>
  <c r="AA22"/>
  <c r="F23"/>
  <c r="H23"/>
  <c r="I23"/>
  <c r="J23"/>
  <c r="K23"/>
  <c r="M23"/>
  <c r="N23"/>
  <c r="P23"/>
  <c r="Q23"/>
  <c r="S23"/>
  <c r="T23"/>
  <c r="V23"/>
  <c r="X23"/>
  <c r="Y23"/>
  <c r="Z23"/>
  <c r="AA23"/>
  <c r="F24"/>
  <c r="H24"/>
  <c r="I24"/>
  <c r="J24"/>
  <c r="K24"/>
  <c r="M24"/>
  <c r="N24"/>
  <c r="P24"/>
  <c r="R24"/>
  <c r="S24"/>
  <c r="T24"/>
  <c r="V24"/>
  <c r="X24"/>
  <c r="Y24"/>
  <c r="Z24"/>
  <c r="AA24"/>
  <c r="F25"/>
  <c r="H25"/>
  <c r="I25"/>
  <c r="J25"/>
  <c r="K25"/>
  <c r="M25"/>
  <c r="N25"/>
  <c r="Q25"/>
  <c r="R25"/>
  <c r="S25"/>
  <c r="T25"/>
  <c r="V25"/>
  <c r="X25"/>
  <c r="Y25"/>
  <c r="Z25"/>
  <c r="AA25"/>
  <c r="F26"/>
  <c r="H26"/>
  <c r="I26"/>
  <c r="J26"/>
  <c r="K26"/>
  <c r="M26"/>
  <c r="N26"/>
  <c r="P26"/>
  <c r="R26"/>
  <c r="S26"/>
  <c r="T26"/>
  <c r="V26"/>
  <c r="X26"/>
  <c r="Y26"/>
  <c r="Z26"/>
  <c r="AA26"/>
  <c r="F28"/>
  <c r="H28"/>
  <c r="I28"/>
  <c r="J28"/>
  <c r="K28"/>
  <c r="M28"/>
  <c r="N28"/>
  <c r="P28"/>
  <c r="R28"/>
  <c r="S28"/>
  <c r="T28"/>
  <c r="V28"/>
  <c r="X28"/>
  <c r="Y28"/>
  <c r="Z28"/>
  <c r="AA28"/>
  <c r="F29"/>
  <c r="H29"/>
  <c r="I29"/>
  <c r="J29"/>
  <c r="K29"/>
  <c r="M29"/>
  <c r="N29"/>
  <c r="P29"/>
  <c r="R29"/>
  <c r="S29"/>
  <c r="T29"/>
  <c r="V29"/>
  <c r="X29"/>
  <c r="Y29"/>
  <c r="Z29"/>
  <c r="AA29"/>
  <c r="F30"/>
  <c r="H30"/>
  <c r="I30"/>
  <c r="J30"/>
  <c r="K30"/>
  <c r="M30"/>
  <c r="N30"/>
  <c r="P30"/>
  <c r="R30"/>
  <c r="S30"/>
  <c r="T30"/>
  <c r="V30"/>
  <c r="X30"/>
  <c r="Y30"/>
  <c r="Z30"/>
  <c r="AA30"/>
  <c r="F31"/>
  <c r="H31"/>
  <c r="I31"/>
  <c r="J31"/>
  <c r="K31"/>
  <c r="M31"/>
  <c r="N31"/>
  <c r="P31"/>
  <c r="Q31"/>
  <c r="S31"/>
  <c r="T31"/>
  <c r="U31"/>
  <c r="V31"/>
  <c r="W31"/>
  <c r="Z31"/>
  <c r="AA31"/>
  <c r="F32"/>
  <c r="H32"/>
  <c r="I32"/>
  <c r="J32"/>
  <c r="K32"/>
  <c r="M32"/>
  <c r="N32"/>
  <c r="P32"/>
  <c r="Q32"/>
  <c r="S32"/>
  <c r="T32"/>
  <c r="V32"/>
  <c r="X32"/>
  <c r="Y32"/>
  <c r="Z32"/>
  <c r="AA32"/>
  <c r="F33"/>
  <c r="H33"/>
  <c r="I33"/>
  <c r="J33"/>
  <c r="K33"/>
  <c r="M33"/>
  <c r="N33"/>
  <c r="Q33"/>
  <c r="R33"/>
  <c r="S33"/>
  <c r="T33"/>
  <c r="V33"/>
  <c r="X33"/>
  <c r="Y33"/>
  <c r="Z33"/>
  <c r="AA33"/>
  <c r="F34"/>
  <c r="H34"/>
  <c r="I34"/>
  <c r="J34"/>
  <c r="K34"/>
  <c r="M34"/>
  <c r="N34"/>
  <c r="Q34"/>
  <c r="R34"/>
  <c r="S34"/>
  <c r="T34"/>
  <c r="V34"/>
  <c r="X34"/>
  <c r="Y34"/>
  <c r="Z34"/>
  <c r="AA34"/>
  <c r="F35"/>
  <c r="H35"/>
  <c r="I35"/>
  <c r="J35"/>
  <c r="K35"/>
  <c r="M35"/>
  <c r="N35"/>
  <c r="P35"/>
  <c r="Q35"/>
  <c r="S35"/>
  <c r="T35"/>
  <c r="U35"/>
  <c r="V35"/>
  <c r="W35"/>
  <c r="Z35"/>
  <c r="AA35"/>
  <c r="F36"/>
  <c r="H36"/>
  <c r="I36"/>
  <c r="J36"/>
  <c r="K36"/>
  <c r="M36"/>
  <c r="N36"/>
  <c r="Q36"/>
  <c r="R36"/>
  <c r="S36"/>
  <c r="T36"/>
  <c r="V36"/>
  <c r="X36"/>
  <c r="Y36"/>
  <c r="Z36"/>
  <c r="AA36"/>
  <c r="F37"/>
  <c r="H37"/>
  <c r="I37"/>
  <c r="J37"/>
  <c r="K37"/>
  <c r="M37"/>
  <c r="N37"/>
  <c r="P37"/>
  <c r="R37"/>
  <c r="S37"/>
  <c r="T37"/>
  <c r="V37"/>
  <c r="X37"/>
  <c r="Y37"/>
  <c r="Z37"/>
  <c r="AA37"/>
  <c r="F38"/>
  <c r="H38"/>
  <c r="I38"/>
  <c r="J38"/>
  <c r="K38"/>
  <c r="M38"/>
  <c r="N38"/>
  <c r="Q38"/>
  <c r="R38"/>
  <c r="S38"/>
  <c r="T38"/>
  <c r="U38"/>
  <c r="V38"/>
  <c r="W38"/>
  <c r="Z38"/>
  <c r="AA38"/>
  <c r="F39"/>
  <c r="H39"/>
  <c r="I39"/>
  <c r="J39"/>
  <c r="K39"/>
  <c r="M39"/>
  <c r="N39"/>
  <c r="Q39"/>
  <c r="R39"/>
  <c r="S39"/>
  <c r="T39"/>
  <c r="V39"/>
  <c r="X39"/>
  <c r="Y39"/>
  <c r="Z39"/>
  <c r="AA39"/>
  <c r="F40"/>
  <c r="H40"/>
  <c r="I40"/>
  <c r="J40"/>
  <c r="K40"/>
  <c r="M40"/>
  <c r="N40"/>
  <c r="Q40"/>
  <c r="R40"/>
  <c r="S40"/>
  <c r="T40"/>
  <c r="V40"/>
  <c r="X40"/>
  <c r="Y40"/>
  <c r="Z40"/>
  <c r="AA40"/>
  <c r="F41"/>
  <c r="H41"/>
  <c r="I41"/>
  <c r="J41"/>
  <c r="K41"/>
  <c r="M41"/>
  <c r="N41"/>
  <c r="P41"/>
  <c r="R41"/>
  <c r="S41"/>
  <c r="T41"/>
  <c r="V41"/>
  <c r="X41"/>
  <c r="Y41"/>
  <c r="Z41"/>
  <c r="AA41"/>
  <c r="F42"/>
  <c r="H42"/>
  <c r="I42"/>
  <c r="J42"/>
  <c r="K42"/>
  <c r="M42"/>
  <c r="N42"/>
  <c r="P42"/>
  <c r="R42"/>
  <c r="S42"/>
  <c r="T42"/>
  <c r="V42"/>
  <c r="X42"/>
  <c r="Y42"/>
  <c r="Z42"/>
  <c r="AA42"/>
  <c r="F43"/>
  <c r="H43"/>
  <c r="I43"/>
  <c r="J43"/>
  <c r="K43"/>
  <c r="M43"/>
  <c r="N43"/>
  <c r="P43"/>
  <c r="Q43"/>
  <c r="S43"/>
  <c r="T43"/>
  <c r="U43"/>
  <c r="V43"/>
  <c r="W43"/>
  <c r="Z43"/>
  <c r="AA43"/>
  <c r="F44"/>
  <c r="H44"/>
  <c r="I44"/>
  <c r="J44"/>
  <c r="K44"/>
  <c r="M44"/>
  <c r="N44"/>
  <c r="P44"/>
  <c r="R44"/>
  <c r="S44"/>
  <c r="T44"/>
  <c r="V44"/>
  <c r="X44"/>
  <c r="Y44"/>
  <c r="Z44"/>
  <c r="AA44"/>
  <c r="F45"/>
  <c r="H45"/>
  <c r="I45"/>
  <c r="J45"/>
  <c r="K45"/>
  <c r="M45"/>
  <c r="N45"/>
  <c r="Q45"/>
  <c r="R45"/>
  <c r="S45"/>
  <c r="T45"/>
  <c r="V45"/>
  <c r="X45"/>
  <c r="Y45"/>
  <c r="Z45"/>
  <c r="AA45"/>
  <c r="F46"/>
  <c r="H46"/>
  <c r="I46"/>
  <c r="J46"/>
  <c r="K46"/>
  <c r="M46"/>
  <c r="N46"/>
  <c r="Q46"/>
  <c r="R46"/>
  <c r="S46"/>
  <c r="T46"/>
  <c r="V46"/>
  <c r="X46"/>
  <c r="Y46"/>
  <c r="Z46"/>
  <c r="AA46"/>
  <c r="F47"/>
  <c r="H47"/>
  <c r="I47"/>
  <c r="J47"/>
  <c r="K47"/>
  <c r="M47"/>
  <c r="N47"/>
  <c r="P47"/>
  <c r="R47"/>
  <c r="S47"/>
  <c r="T47"/>
  <c r="V47"/>
  <c r="X47"/>
  <c r="Y47"/>
  <c r="Z47"/>
  <c r="AA47"/>
  <c r="F48"/>
  <c r="H48"/>
  <c r="I48"/>
  <c r="J48"/>
  <c r="K48"/>
  <c r="M48"/>
  <c r="N48"/>
  <c r="P48"/>
  <c r="R48"/>
  <c r="S48"/>
  <c r="T48"/>
  <c r="V48"/>
  <c r="X48"/>
  <c r="Y48"/>
  <c r="Z48"/>
  <c r="AA48"/>
  <c r="F49"/>
  <c r="H49"/>
  <c r="I49"/>
  <c r="J49"/>
  <c r="K49"/>
  <c r="M49"/>
  <c r="N49"/>
  <c r="P49"/>
  <c r="R49"/>
  <c r="S49"/>
  <c r="T49"/>
  <c r="V49"/>
  <c r="X49"/>
  <c r="Y49"/>
  <c r="Z49"/>
  <c r="AA49"/>
  <c r="F50"/>
  <c r="H50"/>
  <c r="I50"/>
  <c r="J50"/>
  <c r="K50"/>
  <c r="M50"/>
  <c r="N50"/>
  <c r="P50"/>
  <c r="R50"/>
  <c r="S50"/>
  <c r="T50"/>
  <c r="V50"/>
  <c r="X50"/>
  <c r="Y50"/>
  <c r="Z50"/>
  <c r="AA50"/>
  <c r="F51"/>
  <c r="H51"/>
  <c r="I51"/>
  <c r="J51"/>
  <c r="K51"/>
  <c r="M51"/>
  <c r="N51"/>
  <c r="P51"/>
  <c r="R51"/>
  <c r="S51"/>
  <c r="T51"/>
  <c r="V51"/>
  <c r="X51"/>
  <c r="Y51"/>
  <c r="Z51"/>
  <c r="AA51"/>
  <c r="F52"/>
  <c r="H52"/>
  <c r="I52"/>
  <c r="J52"/>
  <c r="K52"/>
  <c r="M52"/>
  <c r="N52"/>
  <c r="P52"/>
  <c r="R52"/>
  <c r="S52"/>
  <c r="T52"/>
  <c r="V52"/>
  <c r="X52"/>
  <c r="Y52"/>
  <c r="Z52"/>
  <c r="AA52"/>
  <c r="E6"/>
  <c r="E7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"/>
  <c r="Y45" i="1"/>
  <c r="D62" i="2"/>
  <c r="Y17" i="1"/>
  <c r="Y16" i="5" s="1"/>
  <c r="Y110" i="1"/>
  <c r="Y53" i="5" s="1"/>
  <c r="Y111" i="1"/>
  <c r="Y112"/>
  <c r="Y113"/>
  <c r="Y114"/>
  <c r="Y109"/>
  <c r="X109"/>
  <c r="X95"/>
  <c r="Y95"/>
  <c r="Y84"/>
  <c r="Y77"/>
  <c r="Y35" i="5" s="1"/>
  <c r="Y78" i="1"/>
  <c r="Y79"/>
  <c r="Y72"/>
  <c r="Y68"/>
  <c r="Y40"/>
  <c r="Y41"/>
  <c r="Y19"/>
  <c r="Y20"/>
  <c r="Y21"/>
  <c r="Y22"/>
  <c r="Y15" i="3"/>
  <c r="Y23" i="1"/>
  <c r="Y24"/>
  <c r="Y17" i="5" s="1"/>
  <c r="Y25" i="1"/>
  <c r="Y18" i="5" s="1"/>
  <c r="Y26" i="1"/>
  <c r="Y19" i="3" s="1"/>
  <c r="Y27" i="1"/>
  <c r="Y28"/>
  <c r="Y29"/>
  <c r="Y30"/>
  <c r="Y31"/>
  <c r="Y19" i="5" s="1"/>
  <c r="Y32" i="1"/>
  <c r="Y20" i="5" s="1"/>
  <c r="Y33" i="1"/>
  <c r="Y34"/>
  <c r="Y35"/>
  <c r="Y36"/>
  <c r="Y37"/>
  <c r="Y21" i="5" s="1"/>
  <c r="Y38" i="1"/>
  <c r="Y39"/>
  <c r="Y6"/>
  <c r="Y6" i="5" s="1"/>
  <c r="Y7" i="1"/>
  <c r="Y7" i="5" s="1"/>
  <c r="W97" i="1"/>
  <c r="W45" i="5" s="1"/>
  <c r="W98" i="1"/>
  <c r="W46" i="5" s="1"/>
  <c r="W99" i="1"/>
  <c r="W23" i="7" s="1"/>
  <c r="W100" i="1"/>
  <c r="W24" i="7" s="1"/>
  <c r="W101" i="1"/>
  <c r="W47" i="5" s="1"/>
  <c r="W102" i="1"/>
  <c r="W48" i="5" s="1"/>
  <c r="W103" i="1"/>
  <c r="W49" i="5" s="1"/>
  <c r="W104" i="1"/>
  <c r="W25" i="7"/>
  <c r="W105" i="1"/>
  <c r="W50" i="5"/>
  <c r="W106" i="1"/>
  <c r="W26" i="7"/>
  <c r="W107" i="1"/>
  <c r="W51" i="5" s="1"/>
  <c r="W108" i="1"/>
  <c r="W52" i="5" s="1"/>
  <c r="W89" i="1"/>
  <c r="W40" i="5" s="1"/>
  <c r="W90" i="1"/>
  <c r="W41" i="5" s="1"/>
  <c r="W91" i="1"/>
  <c r="W22" i="7" s="1"/>
  <c r="W92" i="1"/>
  <c r="W42" i="5" s="1"/>
  <c r="W86" i="1"/>
  <c r="W21" i="7" s="1"/>
  <c r="W81" i="1"/>
  <c r="W20" i="7" s="1"/>
  <c r="W82" i="1"/>
  <c r="W36" i="5" s="1"/>
  <c r="W74" i="1"/>
  <c r="W33" i="5" s="1"/>
  <c r="W75" i="1"/>
  <c r="W34" i="5" s="1"/>
  <c r="W70" i="1"/>
  <c r="W18" i="7" s="1"/>
  <c r="W64" i="1"/>
  <c r="W28" i="5" s="1"/>
  <c r="W65" i="1"/>
  <c r="W29" i="5" s="1"/>
  <c r="W66" i="1"/>
  <c r="W30" i="5" s="1"/>
  <c r="W49" i="1"/>
  <c r="W25" i="5" s="1"/>
  <c r="W50" i="1"/>
  <c r="W26" i="5" s="1"/>
  <c r="W47" i="1"/>
  <c r="W6" i="7" s="1"/>
  <c r="W43" i="1"/>
  <c r="W23" i="5" s="1"/>
  <c r="W14" i="1"/>
  <c r="W14" i="5" s="1"/>
  <c r="W15" i="1"/>
  <c r="W15" i="5" s="1"/>
  <c r="W9" i="1"/>
  <c r="W9" i="5" s="1"/>
  <c r="W10" i="1"/>
  <c r="W10" i="5" s="1"/>
  <c r="W11" i="1"/>
  <c r="W11" i="5" s="1"/>
  <c r="D59" i="3"/>
  <c r="F5"/>
  <c r="H5"/>
  <c r="I5"/>
  <c r="J5"/>
  <c r="K5"/>
  <c r="M5"/>
  <c r="N5"/>
  <c r="P5"/>
  <c r="Q5"/>
  <c r="S5"/>
  <c r="T5"/>
  <c r="U5"/>
  <c r="V5"/>
  <c r="W5"/>
  <c r="Z5"/>
  <c r="F6"/>
  <c r="H6"/>
  <c r="I6"/>
  <c r="J6"/>
  <c r="K6"/>
  <c r="M6"/>
  <c r="N6"/>
  <c r="P6"/>
  <c r="Q6"/>
  <c r="S6"/>
  <c r="T6"/>
  <c r="U6"/>
  <c r="V6"/>
  <c r="W6"/>
  <c r="Y6"/>
  <c r="Z6"/>
  <c r="F7"/>
  <c r="H7"/>
  <c r="I7"/>
  <c r="J7"/>
  <c r="K7"/>
  <c r="M7"/>
  <c r="N7"/>
  <c r="P7"/>
  <c r="R7"/>
  <c r="S7"/>
  <c r="T7"/>
  <c r="U7"/>
  <c r="V7"/>
  <c r="W7"/>
  <c r="Z7"/>
  <c r="F8"/>
  <c r="H8"/>
  <c r="I8"/>
  <c r="J8"/>
  <c r="K8"/>
  <c r="M8"/>
  <c r="N8"/>
  <c r="P8"/>
  <c r="Q8"/>
  <c r="S8"/>
  <c r="T8"/>
  <c r="U8"/>
  <c r="V8"/>
  <c r="W8"/>
  <c r="Z8"/>
  <c r="F9"/>
  <c r="H9"/>
  <c r="I9"/>
  <c r="J9"/>
  <c r="K9"/>
  <c r="M9"/>
  <c r="N9"/>
  <c r="P9"/>
  <c r="Q9"/>
  <c r="S9"/>
  <c r="T9"/>
  <c r="U9"/>
  <c r="V9"/>
  <c r="W9"/>
  <c r="Z9"/>
  <c r="F10"/>
  <c r="H10"/>
  <c r="I10"/>
  <c r="J10"/>
  <c r="K10"/>
  <c r="M10"/>
  <c r="N10"/>
  <c r="P10"/>
  <c r="Q10"/>
  <c r="S10"/>
  <c r="T10"/>
  <c r="U10"/>
  <c r="V10"/>
  <c r="W10"/>
  <c r="Z10"/>
  <c r="F11"/>
  <c r="H11"/>
  <c r="I11"/>
  <c r="J11"/>
  <c r="K11"/>
  <c r="M11"/>
  <c r="N11"/>
  <c r="P11"/>
  <c r="Q11"/>
  <c r="S11"/>
  <c r="T11"/>
  <c r="U11"/>
  <c r="V11"/>
  <c r="W11"/>
  <c r="Z11"/>
  <c r="F12"/>
  <c r="H12"/>
  <c r="I12"/>
  <c r="J12"/>
  <c r="K12"/>
  <c r="M12"/>
  <c r="N12"/>
  <c r="P12"/>
  <c r="R12"/>
  <c r="S12"/>
  <c r="T12"/>
  <c r="U12"/>
  <c r="V12"/>
  <c r="W12"/>
  <c r="Y12"/>
  <c r="Z12"/>
  <c r="F13"/>
  <c r="H13"/>
  <c r="I13"/>
  <c r="J13"/>
  <c r="K13"/>
  <c r="M13"/>
  <c r="N13"/>
  <c r="P13"/>
  <c r="Q13"/>
  <c r="S13"/>
  <c r="T13"/>
  <c r="U13"/>
  <c r="V13"/>
  <c r="W13"/>
  <c r="Y13"/>
  <c r="Z13"/>
  <c r="F14"/>
  <c r="H14"/>
  <c r="I14"/>
  <c r="J14"/>
  <c r="K14"/>
  <c r="M14"/>
  <c r="N14"/>
  <c r="P14"/>
  <c r="Q14"/>
  <c r="R14"/>
  <c r="T14"/>
  <c r="U14"/>
  <c r="V14"/>
  <c r="W14"/>
  <c r="Y14"/>
  <c r="Z14"/>
  <c r="F15"/>
  <c r="H15"/>
  <c r="I15"/>
  <c r="J15"/>
  <c r="K15"/>
  <c r="M15"/>
  <c r="N15"/>
  <c r="P15"/>
  <c r="R15"/>
  <c r="S15"/>
  <c r="T15"/>
  <c r="U15"/>
  <c r="V15"/>
  <c r="W15"/>
  <c r="Z15"/>
  <c r="F16"/>
  <c r="H16"/>
  <c r="I16"/>
  <c r="J16"/>
  <c r="K16"/>
  <c r="M16"/>
  <c r="N16"/>
  <c r="P16"/>
  <c r="Q16"/>
  <c r="R16"/>
  <c r="T16"/>
  <c r="U16"/>
  <c r="V16"/>
  <c r="W16"/>
  <c r="Y16"/>
  <c r="Z16"/>
  <c r="F17"/>
  <c r="H17"/>
  <c r="I17"/>
  <c r="J17"/>
  <c r="K17"/>
  <c r="M17"/>
  <c r="N17"/>
  <c r="P17"/>
  <c r="Q17"/>
  <c r="S17"/>
  <c r="T17"/>
  <c r="U17"/>
  <c r="V17"/>
  <c r="W17"/>
  <c r="Y17"/>
  <c r="Z17"/>
  <c r="F18"/>
  <c r="H18"/>
  <c r="I18"/>
  <c r="J18"/>
  <c r="K18"/>
  <c r="M18"/>
  <c r="N18"/>
  <c r="P18"/>
  <c r="Q18"/>
  <c r="S18"/>
  <c r="T18"/>
  <c r="U18"/>
  <c r="V18"/>
  <c r="W18"/>
  <c r="Y18"/>
  <c r="Z18"/>
  <c r="F19"/>
  <c r="H19"/>
  <c r="I19"/>
  <c r="J19"/>
  <c r="K19"/>
  <c r="L19"/>
  <c r="N19"/>
  <c r="Q19"/>
  <c r="R19"/>
  <c r="S19"/>
  <c r="T19"/>
  <c r="U19"/>
  <c r="V19"/>
  <c r="W19"/>
  <c r="Z19"/>
  <c r="F20"/>
  <c r="H20"/>
  <c r="I20"/>
  <c r="J20"/>
  <c r="K20"/>
  <c r="M20"/>
  <c r="N20"/>
  <c r="Q20"/>
  <c r="R20"/>
  <c r="S20"/>
  <c r="T20"/>
  <c r="U20"/>
  <c r="V20"/>
  <c r="W20"/>
  <c r="Y20"/>
  <c r="Z20"/>
  <c r="F21"/>
  <c r="H21"/>
  <c r="I21"/>
  <c r="J21"/>
  <c r="K21"/>
  <c r="M21"/>
  <c r="N21"/>
  <c r="P21"/>
  <c r="Q21"/>
  <c r="S21"/>
  <c r="T21"/>
  <c r="U21"/>
  <c r="V21"/>
  <c r="W21"/>
  <c r="Y21"/>
  <c r="Z21"/>
  <c r="F22"/>
  <c r="H22"/>
  <c r="I22"/>
  <c r="J22"/>
  <c r="K22"/>
  <c r="M22"/>
  <c r="N22"/>
  <c r="P22"/>
  <c r="Q22"/>
  <c r="R22"/>
  <c r="T22"/>
  <c r="U22"/>
  <c r="V22"/>
  <c r="W22"/>
  <c r="Y22"/>
  <c r="Z22"/>
  <c r="F23"/>
  <c r="H23"/>
  <c r="I23"/>
  <c r="J23"/>
  <c r="K23"/>
  <c r="M23"/>
  <c r="N23"/>
  <c r="P23"/>
  <c r="R23"/>
  <c r="S23"/>
  <c r="T23"/>
  <c r="U23"/>
  <c r="V23"/>
  <c r="W23"/>
  <c r="Y23"/>
  <c r="Z23"/>
  <c r="F24"/>
  <c r="H24"/>
  <c r="I24"/>
  <c r="J24"/>
  <c r="K24"/>
  <c r="M24"/>
  <c r="N24"/>
  <c r="P24"/>
  <c r="Q24"/>
  <c r="S24"/>
  <c r="T24"/>
  <c r="U24"/>
  <c r="V24"/>
  <c r="W24"/>
  <c r="Y24"/>
  <c r="Z24"/>
  <c r="F25"/>
  <c r="H25"/>
  <c r="I25"/>
  <c r="J25"/>
  <c r="K25"/>
  <c r="M25"/>
  <c r="N25"/>
  <c r="P25"/>
  <c r="Q25"/>
  <c r="S25"/>
  <c r="T25"/>
  <c r="U25"/>
  <c r="V25"/>
  <c r="W25"/>
  <c r="Y25"/>
  <c r="Z25"/>
  <c r="F26"/>
  <c r="H26"/>
  <c r="I26"/>
  <c r="J26"/>
  <c r="K26"/>
  <c r="M26"/>
  <c r="N26"/>
  <c r="P26"/>
  <c r="Q26"/>
  <c r="S26"/>
  <c r="T26"/>
  <c r="U26"/>
  <c r="V26"/>
  <c r="W26"/>
  <c r="Y26"/>
  <c r="Z26"/>
  <c r="F27"/>
  <c r="H27"/>
  <c r="I27"/>
  <c r="J27"/>
  <c r="K27"/>
  <c r="M27"/>
  <c r="N27"/>
  <c r="P27"/>
  <c r="Q27"/>
  <c r="S27"/>
  <c r="T27"/>
  <c r="U27"/>
  <c r="V27"/>
  <c r="W27"/>
  <c r="Y27"/>
  <c r="Z27"/>
  <c r="F28"/>
  <c r="H28"/>
  <c r="I28"/>
  <c r="J28"/>
  <c r="K28"/>
  <c r="M28"/>
  <c r="N28"/>
  <c r="P28"/>
  <c r="Q28"/>
  <c r="S28"/>
  <c r="T28"/>
  <c r="U28"/>
  <c r="V28"/>
  <c r="W28"/>
  <c r="Y28"/>
  <c r="Z28"/>
  <c r="F29"/>
  <c r="H29"/>
  <c r="I29"/>
  <c r="J29"/>
  <c r="K29"/>
  <c r="M29"/>
  <c r="N29"/>
  <c r="Q29"/>
  <c r="R29"/>
  <c r="S29"/>
  <c r="T29"/>
  <c r="U29"/>
  <c r="V29"/>
  <c r="W29"/>
  <c r="Y29"/>
  <c r="Z29"/>
  <c r="F30"/>
  <c r="H30"/>
  <c r="I30"/>
  <c r="J30"/>
  <c r="K30"/>
  <c r="M30"/>
  <c r="N30"/>
  <c r="P30"/>
  <c r="Q30"/>
  <c r="S30"/>
  <c r="T30"/>
  <c r="U30"/>
  <c r="V30"/>
  <c r="W30"/>
  <c r="Y30"/>
  <c r="Z30"/>
  <c r="F31"/>
  <c r="H31"/>
  <c r="I31"/>
  <c r="J31"/>
  <c r="K31"/>
  <c r="M31"/>
  <c r="N31"/>
  <c r="P31"/>
  <c r="Q31"/>
  <c r="S31"/>
  <c r="T31"/>
  <c r="U31"/>
  <c r="V31"/>
  <c r="W31"/>
  <c r="Y31"/>
  <c r="Z31"/>
  <c r="F32"/>
  <c r="H32"/>
  <c r="I32"/>
  <c r="J32"/>
  <c r="K32"/>
  <c r="M32"/>
  <c r="N32"/>
  <c r="P32"/>
  <c r="Q32"/>
  <c r="R32"/>
  <c r="S32"/>
  <c r="T32"/>
  <c r="U32"/>
  <c r="V32"/>
  <c r="W32"/>
  <c r="Y32"/>
  <c r="Z32"/>
  <c r="F33"/>
  <c r="H33"/>
  <c r="I33"/>
  <c r="J33"/>
  <c r="K33"/>
  <c r="M33"/>
  <c r="N33"/>
  <c r="P33"/>
  <c r="Q33"/>
  <c r="S33"/>
  <c r="T33"/>
  <c r="U33"/>
  <c r="V33"/>
  <c r="W33"/>
  <c r="Y33"/>
  <c r="Z33"/>
  <c r="F34"/>
  <c r="H34"/>
  <c r="I34"/>
  <c r="J34"/>
  <c r="K34"/>
  <c r="M34"/>
  <c r="N34"/>
  <c r="P34"/>
  <c r="Q34"/>
  <c r="S34"/>
  <c r="T34"/>
  <c r="U34"/>
  <c r="V34"/>
  <c r="W34"/>
  <c r="Y34"/>
  <c r="Z34"/>
  <c r="F35"/>
  <c r="H35"/>
  <c r="I35"/>
  <c r="J35"/>
  <c r="K35"/>
  <c r="M35"/>
  <c r="N35"/>
  <c r="P35"/>
  <c r="Q35"/>
  <c r="S35"/>
  <c r="T35"/>
  <c r="U35"/>
  <c r="V35"/>
  <c r="W35"/>
  <c r="Z35"/>
  <c r="F36"/>
  <c r="H36"/>
  <c r="I36"/>
  <c r="J36"/>
  <c r="K36"/>
  <c r="M36"/>
  <c r="N36"/>
  <c r="P36"/>
  <c r="Q36"/>
  <c r="S36"/>
  <c r="T36"/>
  <c r="U36"/>
  <c r="V36"/>
  <c r="V37"/>
  <c r="V38"/>
  <c r="V59" s="1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W36"/>
  <c r="Y36"/>
  <c r="Z36"/>
  <c r="F37"/>
  <c r="H37"/>
  <c r="I37"/>
  <c r="J37"/>
  <c r="K37"/>
  <c r="M37"/>
  <c r="N37"/>
  <c r="P37"/>
  <c r="Q37"/>
  <c r="S37"/>
  <c r="T37"/>
  <c r="U37"/>
  <c r="W37"/>
  <c r="Z37"/>
  <c r="F38"/>
  <c r="H38"/>
  <c r="I38"/>
  <c r="J38"/>
  <c r="K38"/>
  <c r="M38"/>
  <c r="N38"/>
  <c r="P38"/>
  <c r="Q38"/>
  <c r="R38"/>
  <c r="T38"/>
  <c r="U38"/>
  <c r="W38"/>
  <c r="Z38"/>
  <c r="F39"/>
  <c r="H39"/>
  <c r="I39"/>
  <c r="J39"/>
  <c r="K39"/>
  <c r="M39"/>
  <c r="N39"/>
  <c r="P39"/>
  <c r="Q39"/>
  <c r="R39"/>
  <c r="T39"/>
  <c r="U39"/>
  <c r="W39"/>
  <c r="Z39"/>
  <c r="F40"/>
  <c r="H40"/>
  <c r="H59" s="1"/>
  <c r="G60" s="1"/>
  <c r="I40"/>
  <c r="J40"/>
  <c r="K40"/>
  <c r="M40"/>
  <c r="N40"/>
  <c r="P40"/>
  <c r="Q40"/>
  <c r="S40"/>
  <c r="T40"/>
  <c r="U40"/>
  <c r="W40"/>
  <c r="Y40"/>
  <c r="Z40"/>
  <c r="F41"/>
  <c r="H41"/>
  <c r="I41"/>
  <c r="J41"/>
  <c r="K41"/>
  <c r="M41"/>
  <c r="N41"/>
  <c r="P41"/>
  <c r="Q41"/>
  <c r="S41"/>
  <c r="T41"/>
  <c r="U41"/>
  <c r="W41"/>
  <c r="Z41"/>
  <c r="F42"/>
  <c r="H42"/>
  <c r="I42"/>
  <c r="J42"/>
  <c r="K42"/>
  <c r="M42"/>
  <c r="N42"/>
  <c r="P42"/>
  <c r="Q42"/>
  <c r="S42"/>
  <c r="T42"/>
  <c r="U42"/>
  <c r="W42"/>
  <c r="Y42"/>
  <c r="Z42"/>
  <c r="F43"/>
  <c r="H43"/>
  <c r="I43"/>
  <c r="J43"/>
  <c r="K43"/>
  <c r="M43"/>
  <c r="N43"/>
  <c r="P43"/>
  <c r="Q43"/>
  <c r="S43"/>
  <c r="T43"/>
  <c r="U43"/>
  <c r="W43"/>
  <c r="Z43"/>
  <c r="Z59" s="1"/>
  <c r="Z116" i="1" s="1"/>
  <c r="F44" i="3"/>
  <c r="H44"/>
  <c r="I44"/>
  <c r="J44"/>
  <c r="K44"/>
  <c r="M44"/>
  <c r="N44"/>
  <c r="P44"/>
  <c r="Q44"/>
  <c r="S44"/>
  <c r="T44"/>
  <c r="U44"/>
  <c r="W44"/>
  <c r="Y44"/>
  <c r="Z44"/>
  <c r="F45"/>
  <c r="H45"/>
  <c r="I45"/>
  <c r="J45"/>
  <c r="K45"/>
  <c r="M45"/>
  <c r="N45"/>
  <c r="P45"/>
  <c r="Q45"/>
  <c r="S45"/>
  <c r="T45"/>
  <c r="U45"/>
  <c r="W45"/>
  <c r="Y45"/>
  <c r="Z45"/>
  <c r="F46"/>
  <c r="H46"/>
  <c r="I46"/>
  <c r="J46"/>
  <c r="K46"/>
  <c r="M46"/>
  <c r="N46"/>
  <c r="P46"/>
  <c r="Q46"/>
  <c r="S46"/>
  <c r="T46"/>
  <c r="U46"/>
  <c r="W46"/>
  <c r="Y46"/>
  <c r="Z46"/>
  <c r="F47"/>
  <c r="H47"/>
  <c r="I47"/>
  <c r="J47"/>
  <c r="K47"/>
  <c r="M47"/>
  <c r="N47"/>
  <c r="P47"/>
  <c r="Q47"/>
  <c r="R47"/>
  <c r="T47"/>
  <c r="U47"/>
  <c r="W47"/>
  <c r="Z47"/>
  <c r="F48"/>
  <c r="H48"/>
  <c r="I48"/>
  <c r="J48"/>
  <c r="K48"/>
  <c r="M48"/>
  <c r="N48"/>
  <c r="P48"/>
  <c r="Q48"/>
  <c r="S48"/>
  <c r="T48"/>
  <c r="U48"/>
  <c r="W48"/>
  <c r="Y48"/>
  <c r="Z48"/>
  <c r="F49"/>
  <c r="H49"/>
  <c r="I49"/>
  <c r="J49"/>
  <c r="K49"/>
  <c r="M49"/>
  <c r="N49"/>
  <c r="Q49"/>
  <c r="R49"/>
  <c r="S49"/>
  <c r="T49"/>
  <c r="U49"/>
  <c r="W49"/>
  <c r="Z49"/>
  <c r="F50"/>
  <c r="H50"/>
  <c r="I50"/>
  <c r="J50"/>
  <c r="K50"/>
  <c r="M50"/>
  <c r="N50"/>
  <c r="P50"/>
  <c r="Q50"/>
  <c r="S50"/>
  <c r="T50"/>
  <c r="U50"/>
  <c r="W50"/>
  <c r="Z50"/>
  <c r="F51"/>
  <c r="H51"/>
  <c r="I51"/>
  <c r="J51"/>
  <c r="K51"/>
  <c r="M51"/>
  <c r="N51"/>
  <c r="Q51"/>
  <c r="R51"/>
  <c r="S51"/>
  <c r="T51"/>
  <c r="U51"/>
  <c r="W51"/>
  <c r="Z51"/>
  <c r="F52"/>
  <c r="H52"/>
  <c r="I52"/>
  <c r="J52"/>
  <c r="K52"/>
  <c r="L52"/>
  <c r="N52"/>
  <c r="P52"/>
  <c r="R52"/>
  <c r="S52"/>
  <c r="T52"/>
  <c r="U52"/>
  <c r="W52"/>
  <c r="X52"/>
  <c r="Y52"/>
  <c r="Z52"/>
  <c r="F53"/>
  <c r="H53"/>
  <c r="I53"/>
  <c r="J53"/>
  <c r="K53"/>
  <c r="L53"/>
  <c r="M53"/>
  <c r="N53"/>
  <c r="P53"/>
  <c r="Q53"/>
  <c r="S53"/>
  <c r="T53"/>
  <c r="U53"/>
  <c r="W53"/>
  <c r="X53"/>
  <c r="Y53"/>
  <c r="Z53"/>
  <c r="F54"/>
  <c r="H54"/>
  <c r="I54"/>
  <c r="J54"/>
  <c r="K54"/>
  <c r="M54"/>
  <c r="N54"/>
  <c r="P54"/>
  <c r="Q54"/>
  <c r="R54"/>
  <c r="T54"/>
  <c r="U54"/>
  <c r="W54"/>
  <c r="Y54"/>
  <c r="Z54"/>
  <c r="F55"/>
  <c r="H55"/>
  <c r="I55"/>
  <c r="J55"/>
  <c r="K55"/>
  <c r="M55"/>
  <c r="N55"/>
  <c r="P55"/>
  <c r="Q55"/>
  <c r="S55"/>
  <c r="T55"/>
  <c r="U55"/>
  <c r="W55"/>
  <c r="Y55"/>
  <c r="Z55"/>
  <c r="F56"/>
  <c r="H56"/>
  <c r="I56"/>
  <c r="J56"/>
  <c r="K56"/>
  <c r="M56"/>
  <c r="N56"/>
  <c r="Q56"/>
  <c r="R56"/>
  <c r="S56"/>
  <c r="T56"/>
  <c r="U56"/>
  <c r="W56"/>
  <c r="Y56"/>
  <c r="Z56"/>
  <c r="F57"/>
  <c r="H57"/>
  <c r="I57"/>
  <c r="J57"/>
  <c r="K57"/>
  <c r="M57"/>
  <c r="N57"/>
  <c r="Q57"/>
  <c r="R57"/>
  <c r="S57"/>
  <c r="T57"/>
  <c r="U57"/>
  <c r="W57"/>
  <c r="Y57"/>
  <c r="Z57"/>
  <c r="F58"/>
  <c r="H58"/>
  <c r="I58"/>
  <c r="J58"/>
  <c r="K58"/>
  <c r="M58"/>
  <c r="N58"/>
  <c r="P58"/>
  <c r="Q58"/>
  <c r="S58"/>
  <c r="T58"/>
  <c r="U58"/>
  <c r="W58"/>
  <c r="Y58"/>
  <c r="Z5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"/>
  <c r="I59"/>
  <c r="K59"/>
  <c r="T59"/>
  <c r="W59"/>
  <c r="C59"/>
  <c r="G62"/>
  <c r="D60"/>
  <c r="D61" i="2"/>
  <c r="F5"/>
  <c r="H5"/>
  <c r="I5"/>
  <c r="J5"/>
  <c r="K5"/>
  <c r="M5"/>
  <c r="N5"/>
  <c r="P5"/>
  <c r="R5"/>
  <c r="S5"/>
  <c r="T5"/>
  <c r="V5"/>
  <c r="X5"/>
  <c r="Y5"/>
  <c r="Z5"/>
  <c r="AA5"/>
  <c r="F6"/>
  <c r="H6"/>
  <c r="I6"/>
  <c r="J6"/>
  <c r="K6"/>
  <c r="M6"/>
  <c r="N6"/>
  <c r="P6"/>
  <c r="R6"/>
  <c r="S6"/>
  <c r="T6"/>
  <c r="V6"/>
  <c r="W6"/>
  <c r="X6"/>
  <c r="Y6"/>
  <c r="Z6"/>
  <c r="AA6"/>
  <c r="F7"/>
  <c r="H7"/>
  <c r="I7"/>
  <c r="J7"/>
  <c r="K7"/>
  <c r="M7"/>
  <c r="N7"/>
  <c r="P7"/>
  <c r="R7"/>
  <c r="S7"/>
  <c r="T7"/>
  <c r="V7"/>
  <c r="W7"/>
  <c r="X7"/>
  <c r="Y7"/>
  <c r="Z7"/>
  <c r="AA7"/>
  <c r="F8"/>
  <c r="H8"/>
  <c r="I8"/>
  <c r="J8"/>
  <c r="K8"/>
  <c r="M8"/>
  <c r="N8"/>
  <c r="P8"/>
  <c r="R8"/>
  <c r="S8"/>
  <c r="T8"/>
  <c r="V8"/>
  <c r="W8"/>
  <c r="X8"/>
  <c r="Y8"/>
  <c r="Z8"/>
  <c r="AA8"/>
  <c r="F9"/>
  <c r="H9"/>
  <c r="I9"/>
  <c r="J9"/>
  <c r="K9"/>
  <c r="M9"/>
  <c r="N9"/>
  <c r="P9"/>
  <c r="R9"/>
  <c r="S9"/>
  <c r="T9"/>
  <c r="V9"/>
  <c r="X9"/>
  <c r="Y9"/>
  <c r="Z9"/>
  <c r="AA9"/>
  <c r="F10"/>
  <c r="H10"/>
  <c r="I10"/>
  <c r="J10"/>
  <c r="K10"/>
  <c r="M10"/>
  <c r="N10"/>
  <c r="P10"/>
  <c r="Q10"/>
  <c r="S10"/>
  <c r="T10"/>
  <c r="V10"/>
  <c r="W10"/>
  <c r="X10"/>
  <c r="Y10"/>
  <c r="Z10"/>
  <c r="AA10"/>
  <c r="F11"/>
  <c r="H11"/>
  <c r="I11"/>
  <c r="J11"/>
  <c r="K11"/>
  <c r="M11"/>
  <c r="N11"/>
  <c r="P11"/>
  <c r="R11"/>
  <c r="S11"/>
  <c r="T11"/>
  <c r="V11"/>
  <c r="W11"/>
  <c r="X11"/>
  <c r="Y11"/>
  <c r="Z11"/>
  <c r="AA11"/>
  <c r="F12"/>
  <c r="H12"/>
  <c r="I12"/>
  <c r="J12"/>
  <c r="K12"/>
  <c r="M12"/>
  <c r="N12"/>
  <c r="P12"/>
  <c r="R12"/>
  <c r="S12"/>
  <c r="T12"/>
  <c r="V12"/>
  <c r="X12"/>
  <c r="Y12"/>
  <c r="Z12"/>
  <c r="AA12"/>
  <c r="F13"/>
  <c r="H13"/>
  <c r="I13"/>
  <c r="J13"/>
  <c r="K13"/>
  <c r="M13"/>
  <c r="N13"/>
  <c r="P13"/>
  <c r="Q13"/>
  <c r="S13"/>
  <c r="T13"/>
  <c r="V13"/>
  <c r="W13"/>
  <c r="X13"/>
  <c r="Y13"/>
  <c r="Z13"/>
  <c r="AA13"/>
  <c r="F14"/>
  <c r="H14"/>
  <c r="I14"/>
  <c r="J14"/>
  <c r="K14"/>
  <c r="M14"/>
  <c r="N14"/>
  <c r="Q14"/>
  <c r="R14"/>
  <c r="S14"/>
  <c r="T14"/>
  <c r="X14"/>
  <c r="Y14"/>
  <c r="Z14"/>
  <c r="AA14"/>
  <c r="F15"/>
  <c r="H15"/>
  <c r="I15"/>
  <c r="J15"/>
  <c r="K15"/>
  <c r="M15"/>
  <c r="N15"/>
  <c r="Q15"/>
  <c r="R15"/>
  <c r="S15"/>
  <c r="T15"/>
  <c r="W15"/>
  <c r="X15"/>
  <c r="Y15"/>
  <c r="Z15"/>
  <c r="AA15"/>
  <c r="F16"/>
  <c r="H16"/>
  <c r="I16"/>
  <c r="J16"/>
  <c r="K16"/>
  <c r="M16"/>
  <c r="N16"/>
  <c r="P16"/>
  <c r="R16"/>
  <c r="S16"/>
  <c r="T16"/>
  <c r="V16"/>
  <c r="X16"/>
  <c r="Y16"/>
  <c r="Z16"/>
  <c r="AA16"/>
  <c r="F17"/>
  <c r="H17"/>
  <c r="I17"/>
  <c r="J17"/>
  <c r="K17"/>
  <c r="M17"/>
  <c r="N17"/>
  <c r="Q17"/>
  <c r="R17"/>
  <c r="S17"/>
  <c r="T17"/>
  <c r="V17"/>
  <c r="W17"/>
  <c r="X17"/>
  <c r="Y17"/>
  <c r="Z17"/>
  <c r="AA17"/>
  <c r="F18"/>
  <c r="H18"/>
  <c r="I18"/>
  <c r="J18"/>
  <c r="K18"/>
  <c r="M18"/>
  <c r="N18"/>
  <c r="P18"/>
  <c r="R18"/>
  <c r="S18"/>
  <c r="T18"/>
  <c r="V18"/>
  <c r="W18"/>
  <c r="X18"/>
  <c r="Y18"/>
  <c r="Z18"/>
  <c r="AA18"/>
  <c r="F19"/>
  <c r="H19"/>
  <c r="I19"/>
  <c r="J19"/>
  <c r="K19"/>
  <c r="L19"/>
  <c r="N19"/>
  <c r="Q19"/>
  <c r="R19"/>
  <c r="S19"/>
  <c r="T19"/>
  <c r="V19"/>
  <c r="W19"/>
  <c r="X19"/>
  <c r="Y19"/>
  <c r="Z19"/>
  <c r="AA19"/>
  <c r="F20"/>
  <c r="H20"/>
  <c r="I20"/>
  <c r="J20"/>
  <c r="K20"/>
  <c r="L20"/>
  <c r="N20"/>
  <c r="Q20"/>
  <c r="R20"/>
  <c r="S20"/>
  <c r="T20"/>
  <c r="V20"/>
  <c r="W20"/>
  <c r="X20"/>
  <c r="Y20"/>
  <c r="Z20"/>
  <c r="AA20"/>
  <c r="F21"/>
  <c r="H21"/>
  <c r="I21"/>
  <c r="J21"/>
  <c r="K21"/>
  <c r="L21"/>
  <c r="N21"/>
  <c r="Q21"/>
  <c r="R21"/>
  <c r="S21"/>
  <c r="T21"/>
  <c r="V21"/>
  <c r="W21"/>
  <c r="X21"/>
  <c r="Y21"/>
  <c r="Z21"/>
  <c r="AA21"/>
  <c r="F22"/>
  <c r="H22"/>
  <c r="I22"/>
  <c r="J22"/>
  <c r="K22"/>
  <c r="L22"/>
  <c r="N22"/>
  <c r="P22"/>
  <c r="R22"/>
  <c r="S22"/>
  <c r="T22"/>
  <c r="V22"/>
  <c r="W22"/>
  <c r="X22"/>
  <c r="Y22"/>
  <c r="Z22"/>
  <c r="AA22"/>
  <c r="F23"/>
  <c r="H23"/>
  <c r="I23"/>
  <c r="J23"/>
  <c r="K23"/>
  <c r="L23"/>
  <c r="N23"/>
  <c r="P23"/>
  <c r="Q23"/>
  <c r="R23"/>
  <c r="T23"/>
  <c r="U23"/>
  <c r="V23"/>
  <c r="W23"/>
  <c r="X23"/>
  <c r="Y23"/>
  <c r="Z23"/>
  <c r="AA23"/>
  <c r="F24"/>
  <c r="H24"/>
  <c r="I24"/>
  <c r="J24"/>
  <c r="K24"/>
  <c r="L24"/>
  <c r="N24"/>
  <c r="P24"/>
  <c r="Q24"/>
  <c r="R24"/>
  <c r="S24"/>
  <c r="T24"/>
  <c r="V24"/>
  <c r="W24"/>
  <c r="X24"/>
  <c r="Y24"/>
  <c r="Z24"/>
  <c r="AA24"/>
  <c r="F25"/>
  <c r="H25"/>
  <c r="I25"/>
  <c r="J25"/>
  <c r="K25"/>
  <c r="L25"/>
  <c r="N25"/>
  <c r="P25"/>
  <c r="Q25"/>
  <c r="R25"/>
  <c r="S25"/>
  <c r="T25"/>
  <c r="V25"/>
  <c r="W25"/>
  <c r="X25"/>
  <c r="Y25"/>
  <c r="Z25"/>
  <c r="AA25"/>
  <c r="F26"/>
  <c r="H26"/>
  <c r="I26"/>
  <c r="J26"/>
  <c r="K26"/>
  <c r="L26"/>
  <c r="N26"/>
  <c r="P26"/>
  <c r="R26"/>
  <c r="S26"/>
  <c r="T26"/>
  <c r="V26"/>
  <c r="W26"/>
  <c r="X26"/>
  <c r="Y26"/>
  <c r="Z26"/>
  <c r="AA26"/>
  <c r="F27"/>
  <c r="H27"/>
  <c r="I27"/>
  <c r="J27"/>
  <c r="K27"/>
  <c r="L27"/>
  <c r="N27"/>
  <c r="P27"/>
  <c r="Q27"/>
  <c r="R27"/>
  <c r="S27"/>
  <c r="T27"/>
  <c r="V27"/>
  <c r="W27"/>
  <c r="X27"/>
  <c r="Y27"/>
  <c r="Z27"/>
  <c r="AA27"/>
  <c r="F28"/>
  <c r="H28"/>
  <c r="I28"/>
  <c r="J28"/>
  <c r="K28"/>
  <c r="L28"/>
  <c r="N28"/>
  <c r="P28"/>
  <c r="Q28"/>
  <c r="R28"/>
  <c r="S28"/>
  <c r="T28"/>
  <c r="V28"/>
  <c r="W28"/>
  <c r="X28"/>
  <c r="Y28"/>
  <c r="Z28"/>
  <c r="AA28"/>
  <c r="F29"/>
  <c r="AA29"/>
  <c r="F30"/>
  <c r="H30"/>
  <c r="I30"/>
  <c r="J30"/>
  <c r="K30"/>
  <c r="M30"/>
  <c r="N30"/>
  <c r="P30"/>
  <c r="R30"/>
  <c r="S30"/>
  <c r="T30"/>
  <c r="V30"/>
  <c r="W30"/>
  <c r="X30"/>
  <c r="Y30"/>
  <c r="Z30"/>
  <c r="AA30"/>
  <c r="F31"/>
  <c r="H31"/>
  <c r="I31"/>
  <c r="J31"/>
  <c r="K31"/>
  <c r="M31"/>
  <c r="N31"/>
  <c r="P31"/>
  <c r="R31"/>
  <c r="S31"/>
  <c r="T31"/>
  <c r="V31"/>
  <c r="W31"/>
  <c r="X31"/>
  <c r="Y31"/>
  <c r="Z31"/>
  <c r="AA31"/>
  <c r="F32"/>
  <c r="H32"/>
  <c r="I32"/>
  <c r="J32"/>
  <c r="K32"/>
  <c r="M32"/>
  <c r="N32"/>
  <c r="P32"/>
  <c r="R32"/>
  <c r="S32"/>
  <c r="T32"/>
  <c r="V32"/>
  <c r="W32"/>
  <c r="X32"/>
  <c r="Y32"/>
  <c r="Z32"/>
  <c r="AA32"/>
  <c r="F33"/>
  <c r="H33"/>
  <c r="I33"/>
  <c r="J33"/>
  <c r="K33"/>
  <c r="M33"/>
  <c r="N33"/>
  <c r="P33"/>
  <c r="R33"/>
  <c r="S33"/>
  <c r="T33"/>
  <c r="X33"/>
  <c r="Y33"/>
  <c r="Z33"/>
  <c r="AA33"/>
  <c r="F34"/>
  <c r="H34"/>
  <c r="I34"/>
  <c r="J34"/>
  <c r="K34"/>
  <c r="M34"/>
  <c r="N34"/>
  <c r="P34"/>
  <c r="R34"/>
  <c r="S34"/>
  <c r="T34"/>
  <c r="W34"/>
  <c r="X34"/>
  <c r="Y34"/>
  <c r="Z34"/>
  <c r="AA34"/>
  <c r="F35"/>
  <c r="H35"/>
  <c r="I35"/>
  <c r="J35"/>
  <c r="K35"/>
  <c r="M35"/>
  <c r="N35"/>
  <c r="P35"/>
  <c r="Q35"/>
  <c r="S35"/>
  <c r="T35"/>
  <c r="V35"/>
  <c r="X35"/>
  <c r="Y35"/>
  <c r="Z35"/>
  <c r="AA35"/>
  <c r="F36"/>
  <c r="H36"/>
  <c r="I36"/>
  <c r="J36"/>
  <c r="K36"/>
  <c r="M36"/>
  <c r="N36"/>
  <c r="Q36"/>
  <c r="R36"/>
  <c r="S36"/>
  <c r="T36"/>
  <c r="V36"/>
  <c r="W36"/>
  <c r="X36"/>
  <c r="Y36"/>
  <c r="Z36"/>
  <c r="AA36"/>
  <c r="F37"/>
  <c r="H37"/>
  <c r="I37"/>
  <c r="J37"/>
  <c r="K37"/>
  <c r="M37"/>
  <c r="N37"/>
  <c r="Q37"/>
  <c r="R37"/>
  <c r="S37"/>
  <c r="T37"/>
  <c r="V37"/>
  <c r="W37"/>
  <c r="X37"/>
  <c r="Y37"/>
  <c r="Z37"/>
  <c r="AA37"/>
  <c r="F38"/>
  <c r="H38"/>
  <c r="I38"/>
  <c r="J38"/>
  <c r="K38"/>
  <c r="M38"/>
  <c r="N38"/>
  <c r="P38"/>
  <c r="R38"/>
  <c r="S38"/>
  <c r="T38"/>
  <c r="X38"/>
  <c r="Y38"/>
  <c r="Z38"/>
  <c r="AA38"/>
  <c r="F39"/>
  <c r="H39"/>
  <c r="I39"/>
  <c r="J39"/>
  <c r="K39"/>
  <c r="M39"/>
  <c r="N39"/>
  <c r="Q39"/>
  <c r="R39"/>
  <c r="S39"/>
  <c r="T39"/>
  <c r="W39"/>
  <c r="X39"/>
  <c r="Y39"/>
  <c r="Z39"/>
  <c r="AA39"/>
  <c r="F40"/>
  <c r="H40"/>
  <c r="I40"/>
  <c r="J40"/>
  <c r="K40"/>
  <c r="M40"/>
  <c r="N40"/>
  <c r="Q40"/>
  <c r="R40"/>
  <c r="S40"/>
  <c r="T40"/>
  <c r="V40"/>
  <c r="W40"/>
  <c r="X40"/>
  <c r="Y40"/>
  <c r="Z40"/>
  <c r="AA40"/>
  <c r="F41"/>
  <c r="H41"/>
  <c r="I41"/>
  <c r="J41"/>
  <c r="K41"/>
  <c r="M41"/>
  <c r="N41"/>
  <c r="P41"/>
  <c r="R41"/>
  <c r="S41"/>
  <c r="T41"/>
  <c r="V41"/>
  <c r="X41"/>
  <c r="Y41"/>
  <c r="Z41"/>
  <c r="AA41"/>
  <c r="F42"/>
  <c r="H42"/>
  <c r="I42"/>
  <c r="J42"/>
  <c r="K42"/>
  <c r="M42"/>
  <c r="N42"/>
  <c r="P42"/>
  <c r="Q42"/>
  <c r="S42"/>
  <c r="T42"/>
  <c r="W42"/>
  <c r="X42"/>
  <c r="Y42"/>
  <c r="Z42"/>
  <c r="AA42"/>
  <c r="F43"/>
  <c r="H43"/>
  <c r="I43"/>
  <c r="J43"/>
  <c r="K43"/>
  <c r="M43"/>
  <c r="N43"/>
  <c r="Q43"/>
  <c r="R43"/>
  <c r="S43"/>
  <c r="T43"/>
  <c r="V43"/>
  <c r="X43"/>
  <c r="Y43"/>
  <c r="Z43"/>
  <c r="AA43"/>
  <c r="F44"/>
  <c r="H44"/>
  <c r="I44"/>
  <c r="J44"/>
  <c r="K44"/>
  <c r="M44"/>
  <c r="N44"/>
  <c r="Q44"/>
  <c r="R44"/>
  <c r="S44"/>
  <c r="T44"/>
  <c r="V44"/>
  <c r="W44"/>
  <c r="X44"/>
  <c r="Y44"/>
  <c r="Z44"/>
  <c r="AA44"/>
  <c r="F45"/>
  <c r="H45"/>
  <c r="I45"/>
  <c r="J45"/>
  <c r="K45"/>
  <c r="M45"/>
  <c r="N45"/>
  <c r="P45"/>
  <c r="R45"/>
  <c r="S45"/>
  <c r="T45"/>
  <c r="V45"/>
  <c r="W45"/>
  <c r="X45"/>
  <c r="Y45"/>
  <c r="Z45"/>
  <c r="AA45"/>
  <c r="F46"/>
  <c r="H46"/>
  <c r="I46"/>
  <c r="J46"/>
  <c r="K46"/>
  <c r="M46"/>
  <c r="N46"/>
  <c r="P46"/>
  <c r="R46"/>
  <c r="S46"/>
  <c r="T46"/>
  <c r="W46"/>
  <c r="X46"/>
  <c r="Y46"/>
  <c r="Z46"/>
  <c r="AA46"/>
  <c r="F47"/>
  <c r="H47"/>
  <c r="I47"/>
  <c r="J47"/>
  <c r="K47"/>
  <c r="M47"/>
  <c r="N47"/>
  <c r="P47"/>
  <c r="R47"/>
  <c r="S47"/>
  <c r="T47"/>
  <c r="V47"/>
  <c r="W47"/>
  <c r="X47"/>
  <c r="Y47"/>
  <c r="Z47"/>
  <c r="AA47"/>
  <c r="F48"/>
  <c r="H48"/>
  <c r="I48"/>
  <c r="J48"/>
  <c r="K48"/>
  <c r="M48"/>
  <c r="N48"/>
  <c r="P48"/>
  <c r="R48"/>
  <c r="S48"/>
  <c r="T48"/>
  <c r="V48"/>
  <c r="X48"/>
  <c r="Y48"/>
  <c r="Z48"/>
  <c r="AA48"/>
  <c r="F49"/>
  <c r="H49"/>
  <c r="I49"/>
  <c r="J49"/>
  <c r="K49"/>
  <c r="M49"/>
  <c r="N49"/>
  <c r="Q49"/>
  <c r="R49"/>
  <c r="S49"/>
  <c r="T49"/>
  <c r="V49"/>
  <c r="W49"/>
  <c r="X49"/>
  <c r="Y49"/>
  <c r="Z49"/>
  <c r="AA49"/>
  <c r="F50"/>
  <c r="H50"/>
  <c r="I50"/>
  <c r="J50"/>
  <c r="K50"/>
  <c r="M50"/>
  <c r="N50"/>
  <c r="Q50"/>
  <c r="R50"/>
  <c r="S50"/>
  <c r="T50"/>
  <c r="V50"/>
  <c r="W50"/>
  <c r="X50"/>
  <c r="Y50"/>
  <c r="Z50"/>
  <c r="AA50"/>
  <c r="F51"/>
  <c r="H51"/>
  <c r="I51"/>
  <c r="J51"/>
  <c r="K51"/>
  <c r="M51"/>
  <c r="N51"/>
  <c r="P51"/>
  <c r="R51"/>
  <c r="S51"/>
  <c r="T51"/>
  <c r="W51"/>
  <c r="X51"/>
  <c r="Y51"/>
  <c r="Z51"/>
  <c r="AA51"/>
  <c r="F52"/>
  <c r="H52"/>
  <c r="I52"/>
  <c r="J52"/>
  <c r="K52"/>
  <c r="M52"/>
  <c r="N52"/>
  <c r="P52"/>
  <c r="R52"/>
  <c r="S52"/>
  <c r="T52"/>
  <c r="W52"/>
  <c r="X52"/>
  <c r="Y52"/>
  <c r="Z52"/>
  <c r="AA52"/>
  <c r="F53"/>
  <c r="H53"/>
  <c r="I53"/>
  <c r="J53"/>
  <c r="K53"/>
  <c r="M53"/>
  <c r="N53"/>
  <c r="P53"/>
  <c r="R53"/>
  <c r="S53"/>
  <c r="T53"/>
  <c r="V53"/>
  <c r="W53"/>
  <c r="X53"/>
  <c r="Y53"/>
  <c r="Z53"/>
  <c r="AA53"/>
  <c r="F54"/>
  <c r="H54"/>
  <c r="I54"/>
  <c r="J54"/>
  <c r="K54"/>
  <c r="M54"/>
  <c r="N54"/>
  <c r="P54"/>
  <c r="R54"/>
  <c r="S54"/>
  <c r="T54"/>
  <c r="V54"/>
  <c r="W54"/>
  <c r="X54"/>
  <c r="Y54"/>
  <c r="Z54"/>
  <c r="AA54"/>
  <c r="F55"/>
  <c r="H55"/>
  <c r="I55"/>
  <c r="J55"/>
  <c r="K55"/>
  <c r="M55"/>
  <c r="N55"/>
  <c r="P55"/>
  <c r="R55"/>
  <c r="S55"/>
  <c r="T55"/>
  <c r="V55"/>
  <c r="W55"/>
  <c r="X55"/>
  <c r="Y55"/>
  <c r="Z55"/>
  <c r="AA55"/>
  <c r="F56"/>
  <c r="H56"/>
  <c r="I56"/>
  <c r="J56"/>
  <c r="K56"/>
  <c r="M56"/>
  <c r="N56"/>
  <c r="P56"/>
  <c r="R56"/>
  <c r="S56"/>
  <c r="T56"/>
  <c r="W56"/>
  <c r="X56"/>
  <c r="Y56"/>
  <c r="Z56"/>
  <c r="AA56"/>
  <c r="F57"/>
  <c r="H57"/>
  <c r="I57"/>
  <c r="J57"/>
  <c r="K57"/>
  <c r="M57"/>
  <c r="N57"/>
  <c r="P57"/>
  <c r="R57"/>
  <c r="S57"/>
  <c r="T57"/>
  <c r="V57"/>
  <c r="W57"/>
  <c r="X57"/>
  <c r="Y57"/>
  <c r="Z57"/>
  <c r="AA57"/>
  <c r="F58"/>
  <c r="H58"/>
  <c r="I58"/>
  <c r="J58"/>
  <c r="K58"/>
  <c r="M58"/>
  <c r="N58"/>
  <c r="P58"/>
  <c r="R58"/>
  <c r="S58"/>
  <c r="T58"/>
  <c r="W58"/>
  <c r="X58"/>
  <c r="Y58"/>
  <c r="Z58"/>
  <c r="AA58"/>
  <c r="F59"/>
  <c r="H59"/>
  <c r="I59"/>
  <c r="J59"/>
  <c r="K59"/>
  <c r="M59"/>
  <c r="N59"/>
  <c r="P59"/>
  <c r="R59"/>
  <c r="S59"/>
  <c r="T59"/>
  <c r="V59"/>
  <c r="W59"/>
  <c r="X59"/>
  <c r="Y59"/>
  <c r="Z59"/>
  <c r="AA59"/>
  <c r="F60"/>
  <c r="H60"/>
  <c r="I60"/>
  <c r="J60"/>
  <c r="K60"/>
  <c r="M60"/>
  <c r="N60"/>
  <c r="P60"/>
  <c r="R60"/>
  <c r="S60"/>
  <c r="T60"/>
  <c r="V60"/>
  <c r="W60"/>
  <c r="X60"/>
  <c r="Y60"/>
  <c r="Z60"/>
  <c r="AA60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AA61"/>
  <c r="F61"/>
  <c r="AA115" i="1"/>
  <c r="AA62" i="2"/>
  <c r="J59" i="3"/>
  <c r="G17" i="7"/>
  <c r="F27"/>
  <c r="Z29" i="2"/>
  <c r="Z27" i="7"/>
  <c r="AA27"/>
  <c r="T28"/>
  <c r="Z61" i="2"/>
  <c r="G33" i="4"/>
  <c r="G29"/>
  <c r="G116"/>
  <c r="G112"/>
  <c r="G108"/>
  <c r="G104"/>
  <c r="G100"/>
  <c r="G52"/>
  <c r="G48"/>
  <c r="G44"/>
  <c r="G28"/>
  <c r="G24"/>
  <c r="G20"/>
  <c r="G16"/>
  <c r="G12"/>
  <c r="G8"/>
  <c r="G111"/>
  <c r="G109"/>
  <c r="G105"/>
  <c r="G101"/>
  <c r="G88"/>
  <c r="G72"/>
  <c r="G69"/>
  <c r="G68"/>
  <c r="G53"/>
  <c r="G45"/>
  <c r="G41"/>
  <c r="G40"/>
  <c r="G37"/>
  <c r="G36"/>
  <c r="G32"/>
  <c r="G17"/>
  <c r="G13"/>
  <c r="G9"/>
  <c r="G114"/>
  <c r="G98"/>
  <c r="G94"/>
  <c r="G90"/>
  <c r="G86"/>
  <c r="G82"/>
  <c r="G78"/>
  <c r="G74"/>
  <c r="G70"/>
  <c r="G66"/>
  <c r="G50"/>
  <c r="G46"/>
  <c r="G42"/>
  <c r="G18"/>
  <c r="G14"/>
  <c r="G10"/>
  <c r="G115"/>
  <c r="G107"/>
  <c r="G103"/>
  <c r="G99"/>
  <c r="G95"/>
  <c r="G91"/>
  <c r="G87"/>
  <c r="G83"/>
  <c r="G79"/>
  <c r="G75"/>
  <c r="G59"/>
  <c r="G51"/>
  <c r="G47"/>
  <c r="G35"/>
  <c r="Y7" i="3"/>
  <c r="G62" i="4"/>
  <c r="G58"/>
  <c r="G54"/>
  <c r="Q60" i="1"/>
  <c r="Q14" i="7" s="1"/>
  <c r="O14" s="1"/>
  <c r="Q95" i="1"/>
  <c r="P53"/>
  <c r="P8" i="7" s="1"/>
  <c r="O8" s="1"/>
  <c r="P52" i="1"/>
  <c r="P7" i="7" s="1"/>
  <c r="O7" s="1"/>
  <c r="S56" i="1"/>
  <c r="S11" i="7" s="1"/>
  <c r="G64" i="4"/>
  <c r="G60"/>
  <c r="G56"/>
  <c r="Q55" i="1"/>
  <c r="Q10" i="7" s="1"/>
  <c r="O10" s="1"/>
  <c r="G97" i="4"/>
  <c r="G61"/>
  <c r="G57"/>
  <c r="P54" i="1"/>
  <c r="P9" i="7" s="1"/>
  <c r="O9" s="1"/>
  <c r="O109" i="1"/>
  <c r="R53" i="3"/>
  <c r="G16" i="5"/>
  <c r="G19" i="4"/>
  <c r="F59" i="3"/>
  <c r="F118" i="4" s="1"/>
  <c r="G26" i="7"/>
  <c r="G25"/>
  <c r="G24"/>
  <c r="G23"/>
  <c r="G22"/>
  <c r="G21"/>
  <c r="G20"/>
  <c r="G19"/>
  <c r="G18"/>
  <c r="G6"/>
  <c r="G5"/>
  <c r="G52" i="5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G18"/>
  <c r="G17"/>
  <c r="G15"/>
  <c r="G14"/>
  <c r="G13"/>
  <c r="G12"/>
  <c r="G11"/>
  <c r="G10"/>
  <c r="G9"/>
  <c r="G8"/>
  <c r="G7"/>
  <c r="G6"/>
  <c r="AA54"/>
  <c r="S54"/>
  <c r="J54"/>
  <c r="H54"/>
  <c r="Z54"/>
  <c r="V54"/>
  <c r="T54"/>
  <c r="M54"/>
  <c r="K54"/>
  <c r="I54"/>
  <c r="F54"/>
  <c r="G5"/>
  <c r="G57" i="3"/>
  <c r="G55"/>
  <c r="G53"/>
  <c r="G52"/>
  <c r="G50"/>
  <c r="G49"/>
  <c r="G47"/>
  <c r="G46"/>
  <c r="G44"/>
  <c r="G41"/>
  <c r="G39"/>
  <c r="G38"/>
  <c r="G37"/>
  <c r="G36"/>
  <c r="G34"/>
  <c r="G32"/>
  <c r="G30"/>
  <c r="G28"/>
  <c r="G26"/>
  <c r="G24"/>
  <c r="G21"/>
  <c r="G19"/>
  <c r="G17"/>
  <c r="G15"/>
  <c r="G13"/>
  <c r="G11"/>
  <c r="G9"/>
  <c r="G8"/>
  <c r="G6"/>
  <c r="G58"/>
  <c r="G56"/>
  <c r="G54"/>
  <c r="O53"/>
  <c r="G51"/>
  <c r="G48"/>
  <c r="G45"/>
  <c r="G43"/>
  <c r="G42"/>
  <c r="G40"/>
  <c r="G35"/>
  <c r="G33"/>
  <c r="O32"/>
  <c r="G31"/>
  <c r="G29"/>
  <c r="G27"/>
  <c r="G25"/>
  <c r="G23"/>
  <c r="G22"/>
  <c r="G20"/>
  <c r="G18"/>
  <c r="G16"/>
  <c r="G14"/>
  <c r="G12"/>
  <c r="G10"/>
  <c r="G7"/>
  <c r="G5"/>
  <c r="U59"/>
  <c r="O28" i="2"/>
  <c r="O27"/>
  <c r="O25"/>
  <c r="O24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Z115" i="1"/>
  <c r="F115"/>
  <c r="G64" i="2"/>
  <c r="G65"/>
  <c r="G110" i="1"/>
  <c r="S110" s="1"/>
  <c r="L57"/>
  <c r="L38" i="3"/>
  <c r="L88" i="1"/>
  <c r="L39" i="5" s="1"/>
  <c r="L96" i="1"/>
  <c r="L112"/>
  <c r="L56" i="3"/>
  <c r="L33" i="1"/>
  <c r="L26" i="3"/>
  <c r="L46" i="1"/>
  <c r="L25"/>
  <c r="G45"/>
  <c r="L45" s="1"/>
  <c r="L36" i="3" s="1"/>
  <c r="D115" i="1"/>
  <c r="G97"/>
  <c r="L97" s="1"/>
  <c r="G39"/>
  <c r="L39" s="1"/>
  <c r="L32" i="3" s="1"/>
  <c r="O39" i="1"/>
  <c r="G114"/>
  <c r="X114" s="1"/>
  <c r="X58" i="3" s="1"/>
  <c r="V104" i="1"/>
  <c r="V100"/>
  <c r="V99"/>
  <c r="G98"/>
  <c r="L98" s="1"/>
  <c r="V81"/>
  <c r="V20" i="7" s="1"/>
  <c r="V70" i="1"/>
  <c r="V18" i="7" s="1"/>
  <c r="V69" i="1"/>
  <c r="V17" i="7" s="1"/>
  <c r="V47" i="1"/>
  <c r="V46"/>
  <c r="M117" i="4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C118"/>
  <c r="G8" i="1"/>
  <c r="L8"/>
  <c r="L8" i="5" s="1"/>
  <c r="G9" i="1"/>
  <c r="L9"/>
  <c r="L9" i="5" s="1"/>
  <c r="G10" i="1"/>
  <c r="L10"/>
  <c r="L7" i="2" s="1"/>
  <c r="G11" i="1"/>
  <c r="G13"/>
  <c r="L13" s="1"/>
  <c r="G14"/>
  <c r="L14" s="1"/>
  <c r="G15"/>
  <c r="L15" s="1"/>
  <c r="G12"/>
  <c r="L12" s="1"/>
  <c r="G16"/>
  <c r="L16"/>
  <c r="L9" i="3" s="1"/>
  <c r="G17" i="1"/>
  <c r="X17" s="1"/>
  <c r="G21"/>
  <c r="L21" s="1"/>
  <c r="L14" i="3" s="1"/>
  <c r="G22" i="1"/>
  <c r="L22" s="1"/>
  <c r="L15" i="3" s="1"/>
  <c r="G23" i="1"/>
  <c r="L23"/>
  <c r="L16" i="3" s="1"/>
  <c r="G24" i="1"/>
  <c r="L24" s="1"/>
  <c r="G35"/>
  <c r="L35" s="1"/>
  <c r="L28" i="3" s="1"/>
  <c r="G25" i="1"/>
  <c r="G27"/>
  <c r="L27" s="1"/>
  <c r="L20" i="3" s="1"/>
  <c r="G29" i="1"/>
  <c r="S29"/>
  <c r="S22" i="3" s="1"/>
  <c r="O22" s="1"/>
  <c r="G26" i="1"/>
  <c r="M26" s="1"/>
  <c r="M19" i="3" s="1"/>
  <c r="M59" s="1"/>
  <c r="G51" i="1"/>
  <c r="L51" s="1"/>
  <c r="L37" i="3" s="1"/>
  <c r="G31" i="1"/>
  <c r="L31"/>
  <c r="L24" i="3" s="1"/>
  <c r="G28" i="1"/>
  <c r="L28" s="1"/>
  <c r="L21" i="3" s="1"/>
  <c r="R28" i="1"/>
  <c r="R21" i="3" s="1"/>
  <c r="O21" s="1"/>
  <c r="G33" i="1"/>
  <c r="G30"/>
  <c r="Q30" s="1"/>
  <c r="Q23" i="3" s="1"/>
  <c r="O23" s="1"/>
  <c r="G32" i="1"/>
  <c r="L32" s="1"/>
  <c r="G34"/>
  <c r="L34" s="1"/>
  <c r="L27" i="3" s="1"/>
  <c r="G36" i="1"/>
  <c r="L36" s="1"/>
  <c r="L29" i="3" s="1"/>
  <c r="G40" i="1"/>
  <c r="X40" s="1"/>
  <c r="X33" i="3" s="1"/>
  <c r="G37" i="1"/>
  <c r="L37"/>
  <c r="L21" i="5" s="1"/>
  <c r="G38" i="1"/>
  <c r="L38"/>
  <c r="L31" i="3" s="1"/>
  <c r="G41" i="1"/>
  <c r="L41" s="1"/>
  <c r="L34" i="3" s="1"/>
  <c r="G64" i="1"/>
  <c r="L64"/>
  <c r="G65"/>
  <c r="L65"/>
  <c r="G66"/>
  <c r="L66"/>
  <c r="L30" i="5" s="1"/>
  <c r="G67" i="1"/>
  <c r="S67"/>
  <c r="S39" i="3" s="1"/>
  <c r="O39" s="1"/>
  <c r="G69" i="1"/>
  <c r="L69"/>
  <c r="L17" i="7" s="1"/>
  <c r="G70" i="1"/>
  <c r="L70"/>
  <c r="L18" i="7" s="1"/>
  <c r="G68" i="1"/>
  <c r="L68" s="1"/>
  <c r="L40" i="3" s="1"/>
  <c r="G72" i="1"/>
  <c r="L72" s="1"/>
  <c r="L42" i="3" s="1"/>
  <c r="G73" i="1"/>
  <c r="L73"/>
  <c r="L32" i="5" s="1"/>
  <c r="G74" i="1"/>
  <c r="L74"/>
  <c r="G75"/>
  <c r="L75"/>
  <c r="G76"/>
  <c r="L76" s="1"/>
  <c r="L43" i="3" s="1"/>
  <c r="G77" i="1"/>
  <c r="X77" s="1"/>
  <c r="G78"/>
  <c r="X78" s="1"/>
  <c r="X45" i="3" s="1"/>
  <c r="G79" i="1"/>
  <c r="X79"/>
  <c r="X46" i="3" s="1"/>
  <c r="G80" i="1"/>
  <c r="L80" s="1"/>
  <c r="G81"/>
  <c r="L81"/>
  <c r="G82"/>
  <c r="L82"/>
  <c r="L36" i="5" s="1"/>
  <c r="G83" i="1"/>
  <c r="L83"/>
  <c r="L47" i="3" s="1"/>
  <c r="G84" i="1"/>
  <c r="X84" s="1"/>
  <c r="X48" i="3" s="1"/>
  <c r="G85" i="1"/>
  <c r="L85"/>
  <c r="L41" i="2" s="1"/>
  <c r="G86" i="1"/>
  <c r="L86"/>
  <c r="G87"/>
  <c r="X87" s="1"/>
  <c r="L87"/>
  <c r="L38" i="5" s="1"/>
  <c r="G88" i="1"/>
  <c r="G89"/>
  <c r="P89" s="1"/>
  <c r="G90"/>
  <c r="Q90" s="1"/>
  <c r="G91"/>
  <c r="L91" s="1"/>
  <c r="G92"/>
  <c r="L92" s="1"/>
  <c r="G99"/>
  <c r="L99"/>
  <c r="G100"/>
  <c r="U100" s="1"/>
  <c r="L100"/>
  <c r="L24" i="7" s="1"/>
  <c r="G103" i="1"/>
  <c r="L103"/>
  <c r="L49" i="5" s="1"/>
  <c r="G104" i="1"/>
  <c r="L104"/>
  <c r="L25" i="7" s="1"/>
  <c r="G105" i="1"/>
  <c r="L105"/>
  <c r="L50" i="5" s="1"/>
  <c r="G106" i="1"/>
  <c r="L106"/>
  <c r="G107"/>
  <c r="L107"/>
  <c r="G108"/>
  <c r="L108"/>
  <c r="L60" i="2" s="1"/>
  <c r="G101" i="1"/>
  <c r="L101"/>
  <c r="G102"/>
  <c r="L102"/>
  <c r="L54" i="2" s="1"/>
  <c r="G111" i="1"/>
  <c r="G19"/>
  <c r="L19" s="1"/>
  <c r="L12" i="3" s="1"/>
  <c r="G44" i="1"/>
  <c r="L44"/>
  <c r="L35" i="3" s="1"/>
  <c r="G42" i="1"/>
  <c r="L42" s="1"/>
  <c r="G43"/>
  <c r="L43" s="1"/>
  <c r="G20"/>
  <c r="L20" s="1"/>
  <c r="L13" i="3" s="1"/>
  <c r="G6" i="1"/>
  <c r="L6"/>
  <c r="L6" i="5" s="1"/>
  <c r="G18" i="1"/>
  <c r="L18" s="1"/>
  <c r="L11" i="3" s="1"/>
  <c r="G71" i="1"/>
  <c r="L71" s="1"/>
  <c r="G93"/>
  <c r="L93" s="1"/>
  <c r="G94"/>
  <c r="L94" s="1"/>
  <c r="L51" i="3" s="1"/>
  <c r="G46" i="1"/>
  <c r="G47"/>
  <c r="L47" s="1"/>
  <c r="G48"/>
  <c r="L48" s="1"/>
  <c r="G49"/>
  <c r="P49" s="1"/>
  <c r="G50"/>
  <c r="L50" s="1"/>
  <c r="G112"/>
  <c r="X112"/>
  <c r="X56" i="3" s="1"/>
  <c r="G113" i="1"/>
  <c r="X113" s="1"/>
  <c r="X57" i="3" s="1"/>
  <c r="G7" i="1"/>
  <c r="L7"/>
  <c r="L7" i="5" s="1"/>
  <c r="Y29" i="2"/>
  <c r="Y61"/>
  <c r="Y27" i="7"/>
  <c r="L59" i="2"/>
  <c r="L51" i="5"/>
  <c r="L55" i="2"/>
  <c r="L49" i="3"/>
  <c r="L37" i="2"/>
  <c r="L34" i="5"/>
  <c r="L32" i="2"/>
  <c r="L10" i="5"/>
  <c r="L52"/>
  <c r="L56" i="2"/>
  <c r="L53"/>
  <c r="L47" i="5"/>
  <c r="L57" i="2"/>
  <c r="L51"/>
  <c r="L23" i="7"/>
  <c r="L37" i="5"/>
  <c r="L20" i="7"/>
  <c r="L39" i="2"/>
  <c r="L35"/>
  <c r="L33"/>
  <c r="L30"/>
  <c r="L28" i="5"/>
  <c r="L30" i="3"/>
  <c r="L19" i="5"/>
  <c r="L5" i="2"/>
  <c r="L7" i="3"/>
  <c r="L6"/>
  <c r="L48" i="5"/>
  <c r="L26" i="7"/>
  <c r="L58" i="2"/>
  <c r="L52"/>
  <c r="L21" i="7"/>
  <c r="L42" i="2"/>
  <c r="L40"/>
  <c r="L36"/>
  <c r="L33" i="5"/>
  <c r="L34" i="2"/>
  <c r="L31"/>
  <c r="L29" i="5"/>
  <c r="L6" i="2"/>
  <c r="V5" i="7"/>
  <c r="V14" i="2"/>
  <c r="V39"/>
  <c r="V56"/>
  <c r="V25" i="7"/>
  <c r="O53" i="1"/>
  <c r="P20" i="2"/>
  <c r="O20" s="1"/>
  <c r="L40" i="1"/>
  <c r="L33" i="3" s="1"/>
  <c r="L79" i="1"/>
  <c r="L46" i="3" s="1"/>
  <c r="L67" i="1"/>
  <c r="L39" i="3" s="1"/>
  <c r="L49" i="1"/>
  <c r="L17" i="2" s="1"/>
  <c r="V52"/>
  <c r="V24" i="7"/>
  <c r="X39" i="1"/>
  <c r="X32" i="3"/>
  <c r="L18" i="5"/>
  <c r="L18" i="3"/>
  <c r="L43" i="2"/>
  <c r="L110" i="1"/>
  <c r="L53" i="5" s="1"/>
  <c r="L54" i="3"/>
  <c r="X110" i="1"/>
  <c r="X54" i="3" s="1"/>
  <c r="O52" i="1"/>
  <c r="P19" i="2"/>
  <c r="O19"/>
  <c r="V33"/>
  <c r="L5" i="7"/>
  <c r="L14" i="2"/>
  <c r="P21"/>
  <c r="O21" s="1"/>
  <c r="O54" i="1"/>
  <c r="O55"/>
  <c r="Q22" i="2"/>
  <c r="O22" s="1"/>
  <c r="O56" i="1"/>
  <c r="S23" i="2"/>
  <c r="O60" i="1"/>
  <c r="Q26" i="2"/>
  <c r="O26"/>
  <c r="L29" i="1"/>
  <c r="L22" i="3"/>
  <c r="L89" i="1"/>
  <c r="L77"/>
  <c r="L35" i="5" s="1"/>
  <c r="V34" i="2"/>
  <c r="V51"/>
  <c r="V23" i="7"/>
  <c r="R68" i="1"/>
  <c r="R40" i="3" s="1"/>
  <c r="O40" s="1"/>
  <c r="X68" i="1"/>
  <c r="X40" i="3"/>
  <c r="V6" i="7"/>
  <c r="V15" i="2"/>
  <c r="P98" i="1"/>
  <c r="O98" s="1"/>
  <c r="O95"/>
  <c r="Q52" i="3"/>
  <c r="O52" s="1"/>
  <c r="L30" i="1"/>
  <c r="L23" i="3" s="1"/>
  <c r="L114" i="1"/>
  <c r="L58" i="3" s="1"/>
  <c r="L90" i="1"/>
  <c r="L45" i="2" s="1"/>
  <c r="L48"/>
  <c r="L44" i="5"/>
  <c r="L17" i="1"/>
  <c r="L16" i="5"/>
  <c r="X111" i="1"/>
  <c r="L111"/>
  <c r="L55" i="3" s="1"/>
  <c r="G59"/>
  <c r="L11" i="1"/>
  <c r="L11" i="5"/>
  <c r="R45" i="1"/>
  <c r="O45" s="1"/>
  <c r="U97"/>
  <c r="U49" i="2" s="1"/>
  <c r="R114" i="1"/>
  <c r="R58" i="3"/>
  <c r="O58" s="1"/>
  <c r="U98" i="1"/>
  <c r="U50" i="2" s="1"/>
  <c r="D55" i="5"/>
  <c r="X16" i="1"/>
  <c r="X9" i="3" s="1"/>
  <c r="Y16" i="1"/>
  <c r="Y115" s="1"/>
  <c r="Y60" i="3" s="1"/>
  <c r="Y94" i="1"/>
  <c r="Y51" i="3"/>
  <c r="Y93" i="1"/>
  <c r="X93"/>
  <c r="X50" i="3" s="1"/>
  <c r="Y71" i="1"/>
  <c r="Y18"/>
  <c r="Y11" i="3" s="1"/>
  <c r="X6" i="1"/>
  <c r="Y5"/>
  <c r="Y44"/>
  <c r="Y35" i="3" s="1"/>
  <c r="Y87" i="1"/>
  <c r="Y83"/>
  <c r="Y47" i="3" s="1"/>
  <c r="Y76" i="1"/>
  <c r="Y43" i="3" s="1"/>
  <c r="Y67" i="1"/>
  <c r="Y39" i="3" s="1"/>
  <c r="X67" i="1"/>
  <c r="X39" i="3" s="1"/>
  <c r="Y57" i="1"/>
  <c r="Y38" i="3" s="1"/>
  <c r="Y51" i="1"/>
  <c r="Y37" i="3" s="1"/>
  <c r="X26" i="1"/>
  <c r="X19" i="3" s="1"/>
  <c r="X25" i="1"/>
  <c r="X18" i="5" s="1"/>
  <c r="Y12" i="1"/>
  <c r="U50"/>
  <c r="U18" i="2" s="1"/>
  <c r="U49" i="1"/>
  <c r="U17" i="2" s="1"/>
  <c r="U48" i="1"/>
  <c r="U16" i="2" s="1"/>
  <c r="U96" i="1"/>
  <c r="U102"/>
  <c r="U101"/>
  <c r="U108"/>
  <c r="U60" i="2" s="1"/>
  <c r="U107" i="1"/>
  <c r="U105"/>
  <c r="U104"/>
  <c r="U56" i="2" s="1"/>
  <c r="U103" i="1"/>
  <c r="U99"/>
  <c r="U23" i="7" s="1"/>
  <c r="U92" i="1"/>
  <c r="U89"/>
  <c r="U40" i="5" s="1"/>
  <c r="U88" i="1"/>
  <c r="U85"/>
  <c r="U37" i="5" s="1"/>
  <c r="U82" i="1"/>
  <c r="U36" i="5" s="1"/>
  <c r="U81" i="1"/>
  <c r="U20" i="7" s="1"/>
  <c r="U70" i="1"/>
  <c r="U69"/>
  <c r="U17" i="7" s="1"/>
  <c r="U66" i="1"/>
  <c r="U65"/>
  <c r="U31" i="2" s="1"/>
  <c r="U64" i="1"/>
  <c r="U9"/>
  <c r="U6" i="2" s="1"/>
  <c r="U11" i="1"/>
  <c r="U8" i="2" s="1"/>
  <c r="U11" i="5"/>
  <c r="U13" i="1"/>
  <c r="U14"/>
  <c r="U14" i="5" s="1"/>
  <c r="U15" i="1"/>
  <c r="AA28" i="7"/>
  <c r="X29" i="2"/>
  <c r="X61"/>
  <c r="X27" i="7"/>
  <c r="U9" i="2"/>
  <c r="U13" i="5"/>
  <c r="U39" i="2"/>
  <c r="U52" i="5"/>
  <c r="U24"/>
  <c r="Y43"/>
  <c r="Y50" i="3"/>
  <c r="R36"/>
  <c r="O36" s="1"/>
  <c r="U10" i="2"/>
  <c r="U30"/>
  <c r="U28" i="5"/>
  <c r="U18" i="7"/>
  <c r="U34" i="2"/>
  <c r="U59"/>
  <c r="U51" i="5"/>
  <c r="Y5"/>
  <c r="Y5" i="3"/>
  <c r="X43" i="5"/>
  <c r="U45"/>
  <c r="P46"/>
  <c r="O46" s="1"/>
  <c r="P50" i="2"/>
  <c r="O50" s="1"/>
  <c r="L44" i="3"/>
  <c r="U11" i="2"/>
  <c r="U15" i="5"/>
  <c r="U9"/>
  <c r="U33" i="2"/>
  <c r="U41"/>
  <c r="U51"/>
  <c r="U54"/>
  <c r="U48" i="5"/>
  <c r="U26"/>
  <c r="Y41" i="3"/>
  <c r="Y31" i="5"/>
  <c r="L41"/>
  <c r="U32" i="2"/>
  <c r="U30" i="5"/>
  <c r="U40" i="2"/>
  <c r="U42" i="5"/>
  <c r="U47" i="2"/>
  <c r="U25" i="7"/>
  <c r="U53" i="2"/>
  <c r="U47" i="5"/>
  <c r="U25"/>
  <c r="Y49" i="3"/>
  <c r="Y38" i="5"/>
  <c r="U46"/>
  <c r="O23" i="2"/>
  <c r="U29" i="5"/>
  <c r="U55" i="2"/>
  <c r="U49" i="5"/>
  <c r="X18" i="3"/>
  <c r="X6" i="5"/>
  <c r="X6" i="3"/>
  <c r="U44" i="2"/>
  <c r="L40" i="5"/>
  <c r="L44" i="2"/>
  <c r="U39" i="5"/>
  <c r="U43" i="2"/>
  <c r="Y8" i="3"/>
  <c r="Y12" i="5"/>
  <c r="L25"/>
  <c r="U57" i="2"/>
  <c r="U50" i="5"/>
  <c r="U48" i="2"/>
  <c r="U44" i="5"/>
  <c r="L10" i="3"/>
  <c r="Y9"/>
  <c r="X55"/>
  <c r="L8" i="2"/>
  <c r="O114" i="1"/>
  <c r="AL118" i="4"/>
  <c r="V29" i="2"/>
  <c r="G55" i="5"/>
  <c r="D118" i="4"/>
  <c r="Q116" i="1"/>
  <c r="R116"/>
  <c r="P116"/>
  <c r="D116" s="1"/>
  <c r="R16"/>
  <c r="R9" i="3"/>
  <c r="O9" s="1"/>
  <c r="AA116" i="1"/>
  <c r="T27" i="7"/>
  <c r="T29" i="2"/>
  <c r="T61" s="1"/>
  <c r="T116" i="1" s="1"/>
  <c r="T115"/>
  <c r="T62" i="2" s="1"/>
  <c r="W29"/>
  <c r="O16" i="1"/>
  <c r="W48"/>
  <c r="W16" i="2" s="1"/>
  <c r="Q50" i="1"/>
  <c r="O50" s="1"/>
  <c r="S29" i="2"/>
  <c r="S61"/>
  <c r="W24" i="5"/>
  <c r="Q18" i="2"/>
  <c r="O18" s="1"/>
  <c r="Q26" i="5"/>
  <c r="O26" s="1"/>
  <c r="W46" i="1"/>
  <c r="W5" i="7" s="1"/>
  <c r="W96" i="1"/>
  <c r="W44" i="5" s="1"/>
  <c r="W88" i="1"/>
  <c r="W43" i="2" s="1"/>
  <c r="W85" i="1"/>
  <c r="W80"/>
  <c r="W19" i="7" s="1"/>
  <c r="W73" i="1"/>
  <c r="W69"/>
  <c r="W17" i="7" s="1"/>
  <c r="W13" i="1"/>
  <c r="Q102"/>
  <c r="Q48" i="5" s="1"/>
  <c r="Q101" i="1"/>
  <c r="Q53" i="2" s="1"/>
  <c r="O53" s="1"/>
  <c r="Q108" i="1"/>
  <c r="Q52" i="5" s="1"/>
  <c r="Q107" i="1"/>
  <c r="Q105"/>
  <c r="Q50" i="5" s="1"/>
  <c r="Q103" i="1"/>
  <c r="Q55" i="2" s="1"/>
  <c r="Q92" i="1"/>
  <c r="Q85"/>
  <c r="Q70"/>
  <c r="Q69"/>
  <c r="Q17" i="7" s="1"/>
  <c r="O17" s="1"/>
  <c r="P82" i="1"/>
  <c r="P81"/>
  <c r="W42"/>
  <c r="V106"/>
  <c r="V91"/>
  <c r="V46" i="2" s="1"/>
  <c r="V86" i="1"/>
  <c r="V80"/>
  <c r="V38" i="2" s="1"/>
  <c r="W8" i="1"/>
  <c r="W8" i="5" s="1"/>
  <c r="R29" i="2"/>
  <c r="W5"/>
  <c r="V58"/>
  <c r="V26" i="7"/>
  <c r="Q49" i="5"/>
  <c r="O49"/>
  <c r="O55" i="2"/>
  <c r="Q47" i="5"/>
  <c r="O47"/>
  <c r="W32"/>
  <c r="W35" i="2"/>
  <c r="W48"/>
  <c r="V22" i="7"/>
  <c r="O52" i="5"/>
  <c r="W39"/>
  <c r="V21" i="7"/>
  <c r="V42" i="2"/>
  <c r="P20" i="7"/>
  <c r="O20" s="1"/>
  <c r="P39" i="2"/>
  <c r="O39" s="1"/>
  <c r="Q37" i="5"/>
  <c r="O37" s="1"/>
  <c r="Q41" i="2"/>
  <c r="O41" s="1"/>
  <c r="Q51" i="5"/>
  <c r="O51" s="1"/>
  <c r="Q59" i="2"/>
  <c r="O59" s="1"/>
  <c r="W9"/>
  <c r="W13" i="5"/>
  <c r="W37"/>
  <c r="W41" i="2"/>
  <c r="V19" i="7"/>
  <c r="V115" i="1"/>
  <c r="V62" i="2" s="1"/>
  <c r="W12"/>
  <c r="O50" i="5"/>
  <c r="O48"/>
  <c r="W14" i="2"/>
  <c r="W38"/>
  <c r="O82" i="1"/>
  <c r="O70"/>
  <c r="O92"/>
  <c r="O108"/>
  <c r="O102"/>
  <c r="O81"/>
  <c r="O85"/>
  <c r="O103"/>
  <c r="O107"/>
  <c r="O101"/>
  <c r="Q66"/>
  <c r="X7"/>
  <c r="X7" i="3" s="1"/>
  <c r="Q64" i="1"/>
  <c r="R93"/>
  <c r="U8"/>
  <c r="C116"/>
  <c r="P26"/>
  <c r="P87"/>
  <c r="Q13"/>
  <c r="Q8"/>
  <c r="Q5" i="2" s="1"/>
  <c r="O5" s="1"/>
  <c r="Q65" i="1"/>
  <c r="Q99"/>
  <c r="Q96"/>
  <c r="R25"/>
  <c r="R18" i="3" s="1"/>
  <c r="R6" i="1"/>
  <c r="P88"/>
  <c r="Q7"/>
  <c r="Q7" i="3" s="1"/>
  <c r="Q11" i="1"/>
  <c r="Q11" i="5" s="1"/>
  <c r="O11" s="1"/>
  <c r="Q9" i="1"/>
  <c r="Q15"/>
  <c r="Q15" i="5" s="1"/>
  <c r="Q100" i="1"/>
  <c r="Q104"/>
  <c r="R14"/>
  <c r="R10" i="2" s="1"/>
  <c r="O10" s="1"/>
  <c r="R77" i="1"/>
  <c r="R44" i="3" s="1"/>
  <c r="V27" i="7"/>
  <c r="V116" i="1" s="1"/>
  <c r="P29" i="2"/>
  <c r="Q56"/>
  <c r="O56" s="1"/>
  <c r="Q25" i="7"/>
  <c r="O25"/>
  <c r="O18" i="3"/>
  <c r="R14" i="5"/>
  <c r="O14" s="1"/>
  <c r="Q9"/>
  <c r="O9" s="1"/>
  <c r="Q6" i="2"/>
  <c r="O6" s="1"/>
  <c r="R6" i="5"/>
  <c r="O6"/>
  <c r="R6" i="3"/>
  <c r="O6" s="1"/>
  <c r="Q31" i="2"/>
  <c r="O31" s="1"/>
  <c r="Q29" i="5"/>
  <c r="O29" s="1"/>
  <c r="P19" i="3"/>
  <c r="Q30" i="2"/>
  <c r="O30" s="1"/>
  <c r="R35" i="5"/>
  <c r="O35"/>
  <c r="O44" i="3"/>
  <c r="Q11" i="2"/>
  <c r="O11" s="1"/>
  <c r="O15" i="5"/>
  <c r="P39"/>
  <c r="O39"/>
  <c r="P43" i="2"/>
  <c r="O43"/>
  <c r="Q51"/>
  <c r="O51"/>
  <c r="Q23" i="7"/>
  <c r="O23"/>
  <c r="P49" i="3"/>
  <c r="O49"/>
  <c r="P38" i="5"/>
  <c r="O38"/>
  <c r="R50" i="3"/>
  <c r="O50"/>
  <c r="R43" i="5"/>
  <c r="O43"/>
  <c r="Q7"/>
  <c r="O7" s="1"/>
  <c r="Q9" i="2"/>
  <c r="O9" s="1"/>
  <c r="Q13" i="5"/>
  <c r="O13" s="1"/>
  <c r="U8"/>
  <c r="U5" i="2"/>
  <c r="Q32"/>
  <c r="O32" s="1"/>
  <c r="Q30" i="5"/>
  <c r="O30" s="1"/>
  <c r="H28" i="7"/>
  <c r="W27"/>
  <c r="F28"/>
  <c r="V61" i="2"/>
  <c r="Q48"/>
  <c r="O48" s="1"/>
  <c r="Q8"/>
  <c r="O8" s="1"/>
  <c r="O68" i="1"/>
  <c r="O67"/>
  <c r="O104"/>
  <c r="O15"/>
  <c r="O88"/>
  <c r="O99"/>
  <c r="O65"/>
  <c r="O26"/>
  <c r="O93"/>
  <c r="O66"/>
  <c r="O77"/>
  <c r="O9"/>
  <c r="O6"/>
  <c r="O25"/>
  <c r="O8"/>
  <c r="O13"/>
  <c r="O87"/>
  <c r="O7"/>
  <c r="N29" i="2"/>
  <c r="O19" i="3"/>
  <c r="Q19" i="1"/>
  <c r="Q12" i="3"/>
  <c r="O12" s="1"/>
  <c r="X19" i="1"/>
  <c r="X12" i="3"/>
  <c r="X5" i="1"/>
  <c r="X5" i="5" s="1"/>
  <c r="X32" i="1"/>
  <c r="U73"/>
  <c r="U43"/>
  <c r="R17"/>
  <c r="R16" i="5" s="1"/>
  <c r="Q22" i="1"/>
  <c r="O22" s="1"/>
  <c r="U74"/>
  <c r="X38"/>
  <c r="X31" i="3" s="1"/>
  <c r="X37" i="1"/>
  <c r="X30" i="3" s="1"/>
  <c r="U90" i="1"/>
  <c r="S21"/>
  <c r="S14" i="3" s="1"/>
  <c r="X31" i="1"/>
  <c r="R31"/>
  <c r="R19" i="5" s="1"/>
  <c r="O19" s="1"/>
  <c r="P36" i="1"/>
  <c r="P29" i="3"/>
  <c r="O29" s="1"/>
  <c r="X20" i="1"/>
  <c r="X13" i="3"/>
  <c r="U42" i="1"/>
  <c r="U47"/>
  <c r="X23"/>
  <c r="X16" i="3"/>
  <c r="R84" i="1"/>
  <c r="R48" i="3" s="1"/>
  <c r="O48"/>
  <c r="R73" i="1"/>
  <c r="R32" i="5" s="1"/>
  <c r="P47" i="1"/>
  <c r="P113"/>
  <c r="P57" i="3"/>
  <c r="O57" s="1"/>
  <c r="X36" i="1"/>
  <c r="X29" i="3" s="1"/>
  <c r="R41" i="1"/>
  <c r="R34" i="3"/>
  <c r="O34" s="1"/>
  <c r="R72" i="1"/>
  <c r="R42" i="3"/>
  <c r="O42"/>
  <c r="R79" i="1"/>
  <c r="R46" i="3" s="1"/>
  <c r="O46"/>
  <c r="R38" i="1"/>
  <c r="R31" i="3"/>
  <c r="O31" s="1"/>
  <c r="R86" i="1"/>
  <c r="R42" i="2" s="1"/>
  <c r="X24" i="1"/>
  <c r="X17" i="3" s="1"/>
  <c r="X35" i="1"/>
  <c r="X28" i="3" s="1"/>
  <c r="X71" i="1"/>
  <c r="X41" i="3" s="1"/>
  <c r="S57" i="1"/>
  <c r="S83"/>
  <c r="S47" i="3" s="1"/>
  <c r="O47" s="1"/>
  <c r="X83" i="1"/>
  <c r="X47" i="3" s="1"/>
  <c r="U86" i="1"/>
  <c r="S23"/>
  <c r="S16" i="3"/>
  <c r="O16" s="1"/>
  <c r="R35" i="1"/>
  <c r="R28" i="3"/>
  <c r="O28"/>
  <c r="P112" i="1"/>
  <c r="P56" i="3" s="1"/>
  <c r="O56"/>
  <c r="U46" i="1"/>
  <c r="R71"/>
  <c r="R31" i="5" s="1"/>
  <c r="O31" s="1"/>
  <c r="R37" i="1"/>
  <c r="U75"/>
  <c r="U37" i="2" s="1"/>
  <c r="R32" i="1"/>
  <c r="R20"/>
  <c r="R13" i="3" s="1"/>
  <c r="O13" s="1"/>
  <c r="L5" i="1"/>
  <c r="L5" i="3" s="1"/>
  <c r="R5" i="1"/>
  <c r="X44"/>
  <c r="X35" i="3"/>
  <c r="R44" i="1"/>
  <c r="R35" i="3" s="1"/>
  <c r="O35" s="1"/>
  <c r="R40" i="1"/>
  <c r="R33" i="3" s="1"/>
  <c r="O33" s="1"/>
  <c r="U91" i="1"/>
  <c r="Q10"/>
  <c r="Q7" i="2" s="1"/>
  <c r="R43" i="1"/>
  <c r="R23" i="5" s="1"/>
  <c r="R34" i="1"/>
  <c r="R27" i="3" s="1"/>
  <c r="O27" s="1"/>
  <c r="X33" i="1"/>
  <c r="X26" i="3" s="1"/>
  <c r="R51" i="1"/>
  <c r="R37" i="3"/>
  <c r="O37"/>
  <c r="X51" i="1"/>
  <c r="X37" i="3" s="1"/>
  <c r="R76" i="1"/>
  <c r="R43" i="3" s="1"/>
  <c r="O43" s="1"/>
  <c r="Q106" i="1"/>
  <c r="Q91"/>
  <c r="Q22" i="7" s="1"/>
  <c r="O22" s="1"/>
  <c r="X27" i="1"/>
  <c r="X20" i="3"/>
  <c r="P75" i="1"/>
  <c r="R33"/>
  <c r="R26" i="3" s="1"/>
  <c r="O26" s="1"/>
  <c r="Q42" i="1"/>
  <c r="U106"/>
  <c r="U26" i="7" s="1"/>
  <c r="X21" i="1"/>
  <c r="X14" i="3"/>
  <c r="R111" i="1"/>
  <c r="R78"/>
  <c r="R45" i="3" s="1"/>
  <c r="O45" s="1"/>
  <c r="U80" i="1"/>
  <c r="R18"/>
  <c r="O18" s="1"/>
  <c r="P46"/>
  <c r="X34"/>
  <c r="X27" i="3" s="1"/>
  <c r="X22" i="1"/>
  <c r="X15" i="3" s="1"/>
  <c r="Q80" i="1"/>
  <c r="X30"/>
  <c r="X23" i="3" s="1"/>
  <c r="X57" i="1"/>
  <c r="P27"/>
  <c r="X18"/>
  <c r="X11" i="3" s="1"/>
  <c r="X28" i="1"/>
  <c r="X21" i="3"/>
  <c r="X29" i="1"/>
  <c r="X22" i="3" s="1"/>
  <c r="U10" i="1"/>
  <c r="X76"/>
  <c r="X43" i="3"/>
  <c r="P94" i="1"/>
  <c r="P51" i="3" s="1"/>
  <c r="O51"/>
  <c r="X12" i="1"/>
  <c r="R12"/>
  <c r="R12" i="5" s="1"/>
  <c r="O12" s="1"/>
  <c r="X94" i="1"/>
  <c r="X51" i="3"/>
  <c r="P74" i="1"/>
  <c r="R24"/>
  <c r="R17" i="3" s="1"/>
  <c r="M29" i="2"/>
  <c r="X8" i="3"/>
  <c r="X12" i="5"/>
  <c r="Q12" i="2"/>
  <c r="O12" s="1"/>
  <c r="Q22" i="5"/>
  <c r="O22" s="1"/>
  <c r="Q46" i="2"/>
  <c r="O46" s="1"/>
  <c r="R20" i="5"/>
  <c r="O20" s="1"/>
  <c r="R25" i="3"/>
  <c r="O25" s="1"/>
  <c r="U5" i="7"/>
  <c r="U14" i="2"/>
  <c r="U21" i="7"/>
  <c r="U42" i="2"/>
  <c r="X31" i="5"/>
  <c r="R21" i="7"/>
  <c r="O42" i="2"/>
  <c r="R35"/>
  <c r="O35"/>
  <c r="O32" i="5"/>
  <c r="U12" i="2"/>
  <c r="U22" i="5"/>
  <c r="X24" i="3"/>
  <c r="X19" i="5"/>
  <c r="U13" i="2"/>
  <c r="U23" i="5"/>
  <c r="O17" i="3"/>
  <c r="R8"/>
  <c r="O8" s="1"/>
  <c r="U10" i="5"/>
  <c r="U7" i="2"/>
  <c r="P20" i="3"/>
  <c r="P59" s="1"/>
  <c r="U19" i="7"/>
  <c r="U38" i="2"/>
  <c r="U58"/>
  <c r="O23" i="5"/>
  <c r="R13" i="2"/>
  <c r="R41" i="3"/>
  <c r="O41" s="1"/>
  <c r="X17" i="5"/>
  <c r="U6" i="7"/>
  <c r="U15" i="2"/>
  <c r="X21" i="5"/>
  <c r="X5" i="3"/>
  <c r="Q19" i="7"/>
  <c r="O19"/>
  <c r="Q38" i="2"/>
  <c r="O38"/>
  <c r="P37"/>
  <c r="O37"/>
  <c r="P34" i="5"/>
  <c r="O34"/>
  <c r="R21"/>
  <c r="O21" s="1"/>
  <c r="R30" i="3"/>
  <c r="O30" s="1"/>
  <c r="U45" i="2"/>
  <c r="U41" i="5"/>
  <c r="X20"/>
  <c r="X25" i="3"/>
  <c r="P36" i="2"/>
  <c r="O36" s="1"/>
  <c r="P33" i="5"/>
  <c r="P5" i="7"/>
  <c r="P14" i="2"/>
  <c r="O14" s="1"/>
  <c r="Q58"/>
  <c r="O58"/>
  <c r="Q26" i="7"/>
  <c r="O26"/>
  <c r="U46" i="2"/>
  <c r="U22" i="7"/>
  <c r="R5" i="5"/>
  <c r="O5"/>
  <c r="R5" i="3"/>
  <c r="O5"/>
  <c r="U34" i="5"/>
  <c r="U36" i="2"/>
  <c r="U33" i="5"/>
  <c r="U35" i="2"/>
  <c r="U32" i="5"/>
  <c r="S38" i="3"/>
  <c r="O57" i="1"/>
  <c r="X38" i="3"/>
  <c r="R10"/>
  <c r="O10" s="1"/>
  <c r="R55"/>
  <c r="O55" s="1"/>
  <c r="O19" i="1"/>
  <c r="O74"/>
  <c r="O33"/>
  <c r="O75"/>
  <c r="O40"/>
  <c r="O112"/>
  <c r="O41"/>
  <c r="O47"/>
  <c r="O84"/>
  <c r="O36"/>
  <c r="O94"/>
  <c r="O28"/>
  <c r="O46"/>
  <c r="O44"/>
  <c r="O5"/>
  <c r="O37"/>
  <c r="O35"/>
  <c r="O86"/>
  <c r="O72"/>
  <c r="O113"/>
  <c r="O106"/>
  <c r="O91"/>
  <c r="O80"/>
  <c r="O34"/>
  <c r="O30"/>
  <c r="O29"/>
  <c r="O23"/>
  <c r="O38"/>
  <c r="O51"/>
  <c r="O76"/>
  <c r="O90"/>
  <c r="O27"/>
  <c r="O32"/>
  <c r="O111"/>
  <c r="O31"/>
  <c r="O42"/>
  <c r="O73"/>
  <c r="O43"/>
  <c r="O78"/>
  <c r="O79"/>
  <c r="O17"/>
  <c r="O21"/>
  <c r="O33" i="5"/>
  <c r="O20" i="3"/>
  <c r="O7" i="2"/>
  <c r="O5" i="7"/>
  <c r="O13" i="2"/>
  <c r="R61"/>
  <c r="O21" i="7"/>
  <c r="R27"/>
  <c r="O38" i="3"/>
  <c r="K29" i="2"/>
  <c r="K61" s="1"/>
  <c r="K65" i="4"/>
  <c r="K117" s="1"/>
  <c r="K27" i="7"/>
  <c r="K115" i="1"/>
  <c r="J29" i="2"/>
  <c r="J61"/>
  <c r="J65" i="4"/>
  <c r="J117"/>
  <c r="J27" i="7"/>
  <c r="J115" i="1"/>
  <c r="I115"/>
  <c r="I55" i="5"/>
  <c r="I65" i="4"/>
  <c r="I117"/>
  <c r="I27" i="7"/>
  <c r="I29" i="2"/>
  <c r="I61" s="1"/>
  <c r="H29"/>
  <c r="G29" s="1"/>
  <c r="G61" s="1"/>
  <c r="G118" i="4" s="1"/>
  <c r="H65"/>
  <c r="H115" i="1"/>
  <c r="G116" s="1"/>
  <c r="G63"/>
  <c r="G27" i="5" s="1"/>
  <c r="G54" s="1"/>
  <c r="H117" i="4"/>
  <c r="G65"/>
  <c r="G117" s="1"/>
  <c r="H61" i="2"/>
  <c r="G27" i="7"/>
  <c r="H27"/>
  <c r="G28" s="1"/>
  <c r="O14" i="3" l="1"/>
  <c r="O16" i="5"/>
  <c r="G62" i="2"/>
  <c r="W54" i="5"/>
  <c r="O7" i="3"/>
  <c r="Q44" i="5"/>
  <c r="O44" s="1"/>
  <c r="O96" i="1"/>
  <c r="P40" i="2"/>
  <c r="O40" s="1"/>
  <c r="P36" i="5"/>
  <c r="O36" s="1"/>
  <c r="Q47" i="2"/>
  <c r="O47" s="1"/>
  <c r="Q42" i="5"/>
  <c r="O42" s="1"/>
  <c r="L24"/>
  <c r="L16" i="2"/>
  <c r="L50" i="3"/>
  <c r="L43" i="5"/>
  <c r="L42"/>
  <c r="L47" i="2"/>
  <c r="L20" i="5"/>
  <c r="L25" i="3"/>
  <c r="L10" i="2"/>
  <c r="L14" i="5"/>
  <c r="L45"/>
  <c r="L49" i="2"/>
  <c r="U9" i="7"/>
  <c r="U21" i="2"/>
  <c r="U12" i="7"/>
  <c r="U24" i="2"/>
  <c r="U63" i="1"/>
  <c r="Q63"/>
  <c r="O10"/>
  <c r="O71"/>
  <c r="O24"/>
  <c r="O20"/>
  <c r="S115"/>
  <c r="L5" i="5"/>
  <c r="R24" i="3"/>
  <c r="O24" s="1"/>
  <c r="P15" i="2"/>
  <c r="Q10" i="5"/>
  <c r="O10" s="1"/>
  <c r="R11" i="3"/>
  <c r="Q15"/>
  <c r="O15" s="1"/>
  <c r="Q24" i="7"/>
  <c r="O24" s="1"/>
  <c r="O100" i="1"/>
  <c r="P17" i="2"/>
  <c r="O17" s="1"/>
  <c r="P25" i="5"/>
  <c r="O49" i="1"/>
  <c r="L12" i="2"/>
  <c r="L22" i="5"/>
  <c r="P40"/>
  <c r="O40" s="1"/>
  <c r="P44" i="2"/>
  <c r="O44" s="1"/>
  <c r="X16" i="5"/>
  <c r="X10" i="3"/>
  <c r="X59" s="1"/>
  <c r="X116" i="1" s="1"/>
  <c r="L15" i="5"/>
  <c r="L11" i="2"/>
  <c r="S27" i="7"/>
  <c r="O11"/>
  <c r="U7"/>
  <c r="U19" i="2"/>
  <c r="U25"/>
  <c r="U13" i="7"/>
  <c r="U28" i="2"/>
  <c r="U16" i="7"/>
  <c r="Q28" i="5"/>
  <c r="O28" s="1"/>
  <c r="O64" i="1"/>
  <c r="W115"/>
  <c r="W62" i="2" s="1"/>
  <c r="W22" i="5"/>
  <c r="Q18" i="7"/>
  <c r="Q34" i="2"/>
  <c r="O34" s="1"/>
  <c r="L26" i="5"/>
  <c r="L18" i="2"/>
  <c r="L23" i="5"/>
  <c r="L13" i="2"/>
  <c r="Q45"/>
  <c r="O45" s="1"/>
  <c r="Q41" i="5"/>
  <c r="O41" s="1"/>
  <c r="X38"/>
  <c r="X49" i="3"/>
  <c r="L19" i="7"/>
  <c r="L38" i="2"/>
  <c r="X35" i="5"/>
  <c r="X44" i="3"/>
  <c r="L17" i="5"/>
  <c r="L17" i="3"/>
  <c r="L8"/>
  <c r="L59" s="1"/>
  <c r="L60" s="1"/>
  <c r="L12" i="5"/>
  <c r="U8" i="7"/>
  <c r="U20" i="2"/>
  <c r="M23"/>
  <c r="M11" i="7"/>
  <c r="U15"/>
  <c r="U27" i="2"/>
  <c r="L63" i="1"/>
  <c r="G115"/>
  <c r="O12"/>
  <c r="O83"/>
  <c r="R115"/>
  <c r="P6" i="7"/>
  <c r="R17" i="5"/>
  <c r="O17" s="1"/>
  <c r="O89" i="1"/>
  <c r="O14"/>
  <c r="O11"/>
  <c r="X7" i="5"/>
  <c r="X54" s="1"/>
  <c r="I60" i="3" s="1"/>
  <c r="Q52" i="2"/>
  <c r="O52" s="1"/>
  <c r="Q8" i="5"/>
  <c r="O8" s="1"/>
  <c r="Y54"/>
  <c r="O16" i="7"/>
  <c r="L15" i="2"/>
  <c r="L6" i="7"/>
  <c r="L31" i="5"/>
  <c r="L41" i="3"/>
  <c r="U24" i="7"/>
  <c r="U52" i="2"/>
  <c r="L22" i="7"/>
  <c r="L46" i="2"/>
  <c r="L9"/>
  <c r="L13" i="5"/>
  <c r="L46"/>
  <c r="L50" i="2"/>
  <c r="S54" i="3"/>
  <c r="O54" s="1"/>
  <c r="S53" i="5"/>
  <c r="O53" s="1"/>
  <c r="O110" i="1"/>
  <c r="U10" i="7"/>
  <c r="U22" i="2"/>
  <c r="U26"/>
  <c r="U14" i="7"/>
  <c r="R18" i="5"/>
  <c r="O18" s="1"/>
  <c r="L84" i="1"/>
  <c r="L48" i="3" s="1"/>
  <c r="O59" i="1"/>
  <c r="O62"/>
  <c r="M21" i="2"/>
  <c r="M55" i="1"/>
  <c r="M26" i="2"/>
  <c r="M61" i="1"/>
  <c r="X53" i="5"/>
  <c r="O105" i="1"/>
  <c r="O69"/>
  <c r="Q54" i="2"/>
  <c r="O54" s="1"/>
  <c r="Q57"/>
  <c r="O57" s="1"/>
  <c r="W33"/>
  <c r="W61" s="1"/>
  <c r="F62" s="1"/>
  <c r="Q60"/>
  <c r="O60" s="1"/>
  <c r="Q33"/>
  <c r="O33" s="1"/>
  <c r="Q48" i="1"/>
  <c r="Q115" s="1"/>
  <c r="F116"/>
  <c r="L78"/>
  <c r="L45" i="3" s="1"/>
  <c r="L113" i="1"/>
  <c r="L57" i="3" s="1"/>
  <c r="X41" i="1"/>
  <c r="X34" i="3" s="1"/>
  <c r="P97" i="1"/>
  <c r="X45"/>
  <c r="X36" i="3" s="1"/>
  <c r="Y10"/>
  <c r="Y59" s="1"/>
  <c r="F60" s="1"/>
  <c r="M52" i="1"/>
  <c r="M58"/>
  <c r="M62"/>
  <c r="X72"/>
  <c r="X42" i="3" s="1"/>
  <c r="U61" i="2" l="1"/>
  <c r="U116" i="1" s="1"/>
  <c r="L27" i="5"/>
  <c r="L29" i="2"/>
  <c r="L61" s="1"/>
  <c r="O25" i="5"/>
  <c r="P54"/>
  <c r="O15" i="2"/>
  <c r="Q27" i="5"/>
  <c r="Q29" i="2"/>
  <c r="O29" s="1"/>
  <c r="O63" i="1"/>
  <c r="O27" i="5" s="1"/>
  <c r="M24" i="2"/>
  <c r="M12" i="7"/>
  <c r="P49" i="2"/>
  <c r="O49" s="1"/>
  <c r="O97" i="1"/>
  <c r="P45" i="5"/>
  <c r="O45" s="1"/>
  <c r="M22" i="2"/>
  <c r="M10" i="7"/>
  <c r="M28" i="2"/>
  <c r="M16" i="7"/>
  <c r="O11" i="3"/>
  <c r="O59" s="1"/>
  <c r="R59"/>
  <c r="U27" i="5"/>
  <c r="U54" s="1"/>
  <c r="U115" i="1"/>
  <c r="U62" i="2" s="1"/>
  <c r="U29"/>
  <c r="L115" i="1"/>
  <c r="U27" i="7"/>
  <c r="R54" i="5"/>
  <c r="O115" i="1"/>
  <c r="F55" i="5"/>
  <c r="L27" i="7"/>
  <c r="X115" i="1"/>
  <c r="X60" i="3" s="1"/>
  <c r="Q54" i="5"/>
  <c r="L54"/>
  <c r="L55" s="1"/>
  <c r="P115" i="1"/>
  <c r="O116" s="1"/>
  <c r="S59" i="3"/>
  <c r="O18" i="7"/>
  <c r="Q27"/>
  <c r="Q59" i="3"/>
  <c r="P27" i="7"/>
  <c r="O6"/>
  <c r="Q24" i="5"/>
  <c r="O24" s="1"/>
  <c r="O54" s="1"/>
  <c r="Q16" i="2"/>
  <c r="O48" i="1"/>
  <c r="M15" i="7"/>
  <c r="M27" i="2"/>
  <c r="M19"/>
  <c r="M7" i="7"/>
  <c r="M115" i="1"/>
  <c r="I62" i="2" l="1"/>
  <c r="U55" i="5"/>
  <c r="O16" i="2"/>
  <c r="O61" s="1"/>
  <c r="Q61"/>
  <c r="O27" i="7"/>
  <c r="L116" i="1"/>
  <c r="O55" i="5"/>
  <c r="M61" i="2"/>
  <c r="L62" s="1"/>
  <c r="O60" i="3"/>
  <c r="P61" i="2"/>
  <c r="O62" s="1"/>
  <c r="M27" i="7"/>
  <c r="L28" s="1"/>
  <c r="O28"/>
</calcChain>
</file>

<file path=xl/sharedStrings.xml><?xml version="1.0" encoding="utf-8"?>
<sst xmlns="http://schemas.openxmlformats.org/spreadsheetml/2006/main" count="781" uniqueCount="184">
  <si>
    <t xml:space="preserve"> Реестр жилого фонда  по состоянию на 01.01.2016 года для заполнения раздела 3  Форма № 1-жилфонд и паспорта СЭП за 2015 год  </t>
  </si>
  <si>
    <t xml:space="preserve">Реестр жилого фонда по состоянию на 01.01.2016 года для заполнения раздела 2  Форма № 1-жилфонд  строки 18 и паспорта СЭП за 2015 год  </t>
  </si>
  <si>
    <r>
      <t>1. Примечание : исправлять цифры можно только в своде; если добавили строчку в своде  - добавляем строку только</t>
    </r>
    <r>
      <rPr>
        <b/>
        <sz val="12"/>
        <color indexed="10"/>
        <rFont val="Times New Roman"/>
        <family val="1"/>
        <charset val="204"/>
      </rPr>
      <t xml:space="preserve"> (квартиры частной собственности в многоквартирных домах) </t>
    </r>
    <r>
      <rPr>
        <b/>
        <sz val="12"/>
        <rFont val="Times New Roman"/>
        <family val="1"/>
        <charset val="204"/>
      </rPr>
      <t xml:space="preserve">в листе  "Частные квартиры в многоквартирных домах) с копированием всех ячеек новой строки из свода через знак  "="; удалили  строку (удаляем) в листе  "Частные квартиры в многоквартирных домах" " ; поверяем нумерацию строк,   </t>
    </r>
    <r>
      <rPr>
        <b/>
        <sz val="12"/>
        <color indexed="10"/>
        <rFont val="Times New Roman"/>
        <family val="1"/>
        <charset val="204"/>
      </rPr>
      <t>только после этого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>проверяем контроль  желтых ячеек.</t>
    </r>
  </si>
  <si>
    <r>
      <t xml:space="preserve">Оборудование жилого фонда  </t>
    </r>
    <r>
      <rPr>
        <b/>
        <sz val="10"/>
        <color indexed="10"/>
        <rFont val="Times New Roman"/>
        <family val="1"/>
        <charset val="204"/>
      </rPr>
      <t xml:space="preserve">многокапртирных домов </t>
    </r>
    <r>
      <rPr>
        <b/>
        <sz val="10"/>
        <rFont val="Times New Roman"/>
        <family val="1"/>
        <charset val="204"/>
      </rPr>
      <t>(кв.м)</t>
    </r>
  </si>
  <si>
    <t xml:space="preserve">частных квартир в моногоквар\домах </t>
  </si>
  <si>
    <t>сжиженным</t>
  </si>
  <si>
    <t>частных квартир в моногоквар\домах (проставляем в ручную)</t>
  </si>
  <si>
    <t xml:space="preserve">Калинина </t>
  </si>
  <si>
    <t>Сургучев А.Н.</t>
  </si>
  <si>
    <t>31а</t>
  </si>
  <si>
    <t>Саморокова Ж.В.</t>
  </si>
  <si>
    <t>Яцковская Г.Ф.</t>
  </si>
  <si>
    <t>3а</t>
  </si>
  <si>
    <t>Новое строительство</t>
  </si>
  <si>
    <t>Кузнецова Т.В.</t>
  </si>
  <si>
    <t>Примечание :</t>
  </si>
  <si>
    <r>
      <t xml:space="preserve"> </t>
    </r>
    <r>
      <rPr>
        <sz val="12"/>
        <rFont val="Times New Roman"/>
        <family val="1"/>
        <charset val="204"/>
      </rPr>
      <t>**</t>
    </r>
    <r>
      <rPr>
        <b/>
        <sz val="12"/>
        <rFont val="Times New Roman"/>
        <family val="1"/>
        <charset val="204"/>
      </rPr>
      <t xml:space="preserve"> если квартира перешла в муниципальную собственность  (изменение в своде) то добавляем строчку в листе  "Муниципальный "  копированием всех ячеек новой строки из свода через знак  "="; если квартира перешла в частную собственность или другу (изменение в своде) необходимо  удалить соответствующую строку в листе"Муниципальный"; поверяем нумерацию строк; </t>
    </r>
    <r>
      <rPr>
        <b/>
        <sz val="12"/>
        <color indexed="10"/>
        <rFont val="Times New Roman"/>
        <family val="1"/>
        <charset val="204"/>
      </rPr>
      <t>только после этого проверяем контроль</t>
    </r>
    <r>
      <rPr>
        <b/>
        <sz val="12"/>
        <rFont val="Times New Roman"/>
        <family val="1"/>
        <charset val="204"/>
      </rPr>
      <t xml:space="preserve">  желтых ячеек.</t>
    </r>
  </si>
  <si>
    <r>
      <t xml:space="preserve"> </t>
    </r>
    <r>
      <rPr>
        <sz val="12"/>
        <rFont val="Times New Roman"/>
        <family val="1"/>
        <charset val="204"/>
      </rPr>
      <t>*</t>
    </r>
    <r>
      <rPr>
        <b/>
        <sz val="12"/>
        <rFont val="Times New Roman"/>
        <family val="1"/>
        <charset val="204"/>
      </rPr>
      <t xml:space="preserve">  исправлять цифры можно только в своде; если добавили строчку в своде - добавляем строку в листе  "Муниципальный "  при условии если квартира муниципальной собственности с копированием всех ячеек новой строки из свода через знак  "="; если удалили строчку в своде - удаляем соответствующую строку в листе"Муниципальный"; поверяем нумерацию строк; </t>
    </r>
    <r>
      <rPr>
        <b/>
        <sz val="12"/>
        <color indexed="10"/>
        <rFont val="Times New Roman"/>
        <family val="1"/>
        <charset val="204"/>
      </rPr>
      <t>только после этого проверяем контроль</t>
    </r>
    <r>
      <rPr>
        <b/>
        <sz val="12"/>
        <rFont val="Times New Roman"/>
        <family val="1"/>
        <charset val="204"/>
      </rPr>
      <t xml:space="preserve">  желтых ячеек.</t>
    </r>
  </si>
  <si>
    <t>1г</t>
  </si>
  <si>
    <r>
      <rPr>
        <b/>
        <i/>
        <sz val="12"/>
        <rFont val="Times New Roman"/>
        <family val="1"/>
        <charset val="204"/>
      </rPr>
      <t>Обеспеченность жилья теи или иным видом благоустройства считается при условии:</t>
    </r>
    <r>
      <rPr>
        <i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-водопроводом, если внутри дома имеется распределительная сеть водопровода, в которую вода поступает централизованно из водопровода или артезианской скважины; 
- водоотведением (канализацией), если внутри имеется канализационное устройство для стока хозяйственно-фекальных вод в уличную канализационную сеть или поглощающие колодцы, местный отстойник.  </t>
    </r>
    <r>
      <rPr>
        <b/>
        <i/>
        <sz val="12"/>
        <rFont val="Times New Roman"/>
        <family val="1"/>
        <charset val="204"/>
      </rPr>
      <t>Жилищный фонд не оборудованный водопроводом, не может быть оборудован  канализацией. При этом площадь, оборудованная канализацией, не должна превышать площади, оборудованной водопроводом;</t>
    </r>
    <r>
      <rPr>
        <i/>
        <sz val="12"/>
        <rFont val="Times New Roman"/>
        <family val="1"/>
        <charset val="204"/>
      </rPr>
      <t xml:space="preserve">
- отоплением независимо от источника поступления тепла: от ТЭЦ, промышленной котельной, квартальной, групповой, местной котельной, АГВ, индивидуального котла заводского изготовления или котла, вмонтированного в отопительную печь или другими источниками тепла за исключением печного отопления;
- газом как сетевым (природным), так и сжиженным, включая газовые баллоны, </t>
    </r>
    <r>
      <rPr>
        <b/>
        <i/>
        <sz val="12"/>
        <rFont val="Times New Roman"/>
        <family val="1"/>
        <charset val="204"/>
      </rPr>
      <t>при наличии установленной напольной газовой плиты;</t>
    </r>
    <r>
      <rPr>
        <i/>
        <sz val="12"/>
        <rFont val="Times New Roman"/>
        <family val="1"/>
        <charset val="204"/>
      </rPr>
      <t xml:space="preserve">
- горячим водоснабжением от специальных водопроводов, подающих в жилые помещения горячую воду для бытовых нужд проживающих, централизованно или от местных водонагревателей;
- ваннами (душем) независимо от способа поступления горячей воды (система горячего водоснабжения) централизованного либо оборудованного местными водонагревателями (местной котельной, АГВ, индивидуального котла заводского изготовления или котла, вмонтированного в отопительную печь, газовой (дровяной) колонкой); площадь, оборудованная ваннами, но не имеющая канализации, не считается оборудованной данным видом;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напольными электроплитами </t>
    </r>
    <r>
      <rPr>
        <b/>
        <i/>
        <sz val="12"/>
        <rFont val="Times New Roman"/>
        <family val="1"/>
        <charset val="204"/>
      </rPr>
      <t xml:space="preserve">при наличии установленной напольной электрической плиты.
</t>
    </r>
  </si>
  <si>
    <t>№ п/п</t>
  </si>
  <si>
    <t>Наименование улицы</t>
  </si>
  <si>
    <t xml:space="preserve">№ дома </t>
  </si>
  <si>
    <t>№  квартиры</t>
  </si>
  <si>
    <t>Ф.И.О. домовладельца</t>
  </si>
  <si>
    <t>число проживающих человек</t>
  </si>
  <si>
    <r>
      <t>*</t>
    </r>
    <r>
      <rPr>
        <sz val="9"/>
        <rFont val="Times New Roman"/>
        <family val="1"/>
        <charset val="204"/>
      </rPr>
      <t xml:space="preserve">общая площадь </t>
    </r>
    <r>
      <rPr>
        <b/>
        <sz val="9"/>
        <rFont val="Times New Roman"/>
        <family val="1"/>
        <charset val="204"/>
      </rPr>
      <t xml:space="preserve">жилых помещений </t>
    </r>
    <r>
      <rPr>
        <sz val="9"/>
        <rFont val="Times New Roman"/>
        <family val="1"/>
        <charset val="204"/>
      </rPr>
      <t xml:space="preserve"> (м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)</t>
    </r>
  </si>
  <si>
    <r>
      <t>Принадлежность по собственности (м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)</t>
    </r>
  </si>
  <si>
    <t>Наличие документации (м2)</t>
  </si>
  <si>
    <t>год постройки</t>
  </si>
  <si>
    <r>
      <t>**</t>
    </r>
    <r>
      <rPr>
        <sz val="9"/>
        <rFont val="Times New Roman"/>
        <family val="1"/>
        <charset val="204"/>
      </rPr>
      <t>Распределение жилых квартир по числу комнат (м.кв.)</t>
    </r>
  </si>
  <si>
    <t>Многоквартирные дома</t>
  </si>
  <si>
    <t xml:space="preserve">жилые дома - индивидуально определенные здания </t>
  </si>
  <si>
    <t>Ветхий и аварийный жилой фонд (м2)</t>
  </si>
  <si>
    <t>частное</t>
  </si>
  <si>
    <t>муниципальное</t>
  </si>
  <si>
    <t>ведомственное</t>
  </si>
  <si>
    <t>бесхозное</t>
  </si>
  <si>
    <t>техпаспорт</t>
  </si>
  <si>
    <t>данные похозяйственного учета</t>
  </si>
  <si>
    <t>всего квартир</t>
  </si>
  <si>
    <t>1-комнатные</t>
  </si>
  <si>
    <t>2-комнатные</t>
  </si>
  <si>
    <t>3-комнатные</t>
  </si>
  <si>
    <t>4-комнатные и более</t>
  </si>
  <si>
    <t>число жилых квартир</t>
  </si>
  <si>
    <t>Общая площадь жилых помещений (м2)</t>
  </si>
  <si>
    <t>в них число проживающих</t>
  </si>
  <si>
    <t>всего</t>
  </si>
  <si>
    <t>в т.ч частных квартир</t>
  </si>
  <si>
    <t>Центральная</t>
  </si>
  <si>
    <t>Кундер Л.А</t>
  </si>
  <si>
    <t>Еремеев В</t>
  </si>
  <si>
    <t>Захаров</t>
  </si>
  <si>
    <t>ВахрушевС</t>
  </si>
  <si>
    <t>Попов</t>
  </si>
  <si>
    <t>Краева Н.А</t>
  </si>
  <si>
    <t>Набережная</t>
  </si>
  <si>
    <t>Вахрушев В.Б</t>
  </si>
  <si>
    <t>Сургучев В.С</t>
  </si>
  <si>
    <t>Зарифуллина</t>
  </si>
  <si>
    <t>СургучевА</t>
  </si>
  <si>
    <t>Самодурова</t>
  </si>
  <si>
    <t>Вахрушев А.Б</t>
  </si>
  <si>
    <t>Земляков</t>
  </si>
  <si>
    <t>Озерная</t>
  </si>
  <si>
    <t>Кунякова</t>
  </si>
  <si>
    <t>Шестаков</t>
  </si>
  <si>
    <t>Гилева</t>
  </si>
  <si>
    <t>Сургучев АС</t>
  </si>
  <si>
    <t>Чугайнов</t>
  </si>
  <si>
    <t>Сиверь</t>
  </si>
  <si>
    <t>Коньшина</t>
  </si>
  <si>
    <t>Коголь Р.Ф</t>
  </si>
  <si>
    <t>Антюхина Е</t>
  </si>
  <si>
    <t>Гончаров</t>
  </si>
  <si>
    <t>Горбунов</t>
  </si>
  <si>
    <t>Паньшина</t>
  </si>
  <si>
    <t>Лесная</t>
  </si>
  <si>
    <t>Китайкин</t>
  </si>
  <si>
    <t>Батенева</t>
  </si>
  <si>
    <t>Сафонова СМ</t>
  </si>
  <si>
    <t>Петрова</t>
  </si>
  <si>
    <t>Новая</t>
  </si>
  <si>
    <t>СургучевВ.К</t>
  </si>
  <si>
    <t>Винокурова</t>
  </si>
  <si>
    <t>Сургучева</t>
  </si>
  <si>
    <t>Сургучев В.Н</t>
  </si>
  <si>
    <t>Сургучев А.К</t>
  </si>
  <si>
    <t>Зылев</t>
  </si>
  <si>
    <t>Сургучева Н.А</t>
  </si>
  <si>
    <t>Лисичкин</t>
  </si>
  <si>
    <t>Степанова Н.П</t>
  </si>
  <si>
    <t>Сальникова Т</t>
  </si>
  <si>
    <t>Сургучева Е</t>
  </si>
  <si>
    <t>Антюхин</t>
  </si>
  <si>
    <t>Новоселова</t>
  </si>
  <si>
    <t>Скрипунов</t>
  </si>
  <si>
    <t>Молодежная</t>
  </si>
  <si>
    <t>Адыева</t>
  </si>
  <si>
    <t>Трифонов</t>
  </si>
  <si>
    <t>Зылева С.Б</t>
  </si>
  <si>
    <t>Пузина</t>
  </si>
  <si>
    <t>Сургучев А</t>
  </si>
  <si>
    <t>Южная</t>
  </si>
  <si>
    <t>Гурьева</t>
  </si>
  <si>
    <t>Вахитова</t>
  </si>
  <si>
    <t>Куприна</t>
  </si>
  <si>
    <t>Полин</t>
  </si>
  <si>
    <t>Сургучев А.Ю</t>
  </si>
  <si>
    <t>Зорина</t>
  </si>
  <si>
    <t>Кириакиди</t>
  </si>
  <si>
    <t>Войветкин С.В</t>
  </si>
  <si>
    <t>Тихоненко Ф.Н</t>
  </si>
  <si>
    <t>ИТОГО</t>
  </si>
  <si>
    <t>контроль</t>
  </si>
  <si>
    <r>
      <t>**</t>
    </r>
    <r>
      <rPr>
        <sz val="10"/>
        <rFont val="Times New Roman"/>
        <family val="1"/>
        <charset val="204"/>
      </rPr>
      <t>в них не учитывается общежития, специальные дома (дома для престарелых, приюты, детские дома, дома интернаты для инвалидов, ветеранов, школы-интернаты и интернаты при школах).</t>
    </r>
  </si>
  <si>
    <t>подпись:_________________</t>
  </si>
  <si>
    <t>специалист территории Ф.И.О.</t>
  </si>
  <si>
    <t>Аксенова  Е.В.</t>
  </si>
  <si>
    <t>Лисичкин  В.А.</t>
  </si>
  <si>
    <t>Собакин  О.А.</t>
  </si>
  <si>
    <t>Зорина С.А.</t>
  </si>
  <si>
    <t>Тетерлева Е.А.</t>
  </si>
  <si>
    <t>Лобзин  В.В.</t>
  </si>
  <si>
    <t>Рудаков С.А.</t>
  </si>
  <si>
    <t>Малярвейн Л.В.</t>
  </si>
  <si>
    <t xml:space="preserve">Озерная </t>
  </si>
  <si>
    <t>Сургучева Н.Л.</t>
  </si>
  <si>
    <t>Петров А.Е.</t>
  </si>
  <si>
    <t>частных квартирах</t>
  </si>
  <si>
    <t>частных квартир в моногоквар\домах</t>
  </si>
  <si>
    <t>Количество отдельно стоящих домов</t>
  </si>
  <si>
    <t>итого квартир в многоквартирных домах в т.ч</t>
  </si>
  <si>
    <t>1Г</t>
  </si>
  <si>
    <t>Песчаная</t>
  </si>
  <si>
    <t>Вахрушев Ю.В.</t>
  </si>
  <si>
    <t>Махаева И.Г.</t>
  </si>
  <si>
    <t>Махаева Г.Г.</t>
  </si>
  <si>
    <t>Токарева Ю.А.</t>
  </si>
  <si>
    <t>Менщикова С.В,</t>
  </si>
  <si>
    <t>Сальникова Л.Л</t>
  </si>
  <si>
    <t>Соловьева Л.И</t>
  </si>
  <si>
    <t>Дубровсккая Г.З</t>
  </si>
  <si>
    <t>Лабзин О.В.</t>
  </si>
  <si>
    <t>Марьин В.А.</t>
  </si>
  <si>
    <t xml:space="preserve">Кедровая </t>
  </si>
  <si>
    <t xml:space="preserve">Южная </t>
  </si>
  <si>
    <t>Кучевасов Н.В.</t>
  </si>
  <si>
    <t>Бадикова Е.М.</t>
  </si>
  <si>
    <t>Кайкова Е.В.</t>
  </si>
  <si>
    <t>Сургучев Е.П.</t>
  </si>
  <si>
    <t>Зарифулина Г.Р.</t>
  </si>
  <si>
    <t>Захарова О.Л.</t>
  </si>
  <si>
    <r>
      <t>*</t>
    </r>
    <r>
      <rPr>
        <b/>
        <sz val="9"/>
        <rFont val="Times New Roman"/>
        <family val="1"/>
        <charset val="204"/>
      </rPr>
      <t>общая площадь жилых помещений  (м</t>
    </r>
    <r>
      <rPr>
        <b/>
        <vertAlign val="superscript"/>
        <sz val="9"/>
        <rFont val="Times New Roman"/>
        <family val="1"/>
        <charset val="204"/>
      </rPr>
      <t>2</t>
    </r>
    <r>
      <rPr>
        <b/>
        <sz val="9"/>
        <rFont val="Times New Roman"/>
        <family val="1"/>
        <charset val="204"/>
      </rPr>
      <t>)</t>
    </r>
  </si>
  <si>
    <r>
      <t>Принадлежность по собственности (м</t>
    </r>
    <r>
      <rPr>
        <b/>
        <vertAlign val="superscript"/>
        <sz val="9"/>
        <rFont val="Times New Roman"/>
        <family val="1"/>
        <charset val="204"/>
      </rPr>
      <t>2</t>
    </r>
    <r>
      <rPr>
        <b/>
        <sz val="9"/>
        <rFont val="Times New Roman"/>
        <family val="1"/>
        <charset val="204"/>
      </rPr>
      <t>)</t>
    </r>
  </si>
  <si>
    <r>
      <t>**</t>
    </r>
    <r>
      <rPr>
        <b/>
        <sz val="9"/>
        <rFont val="Times New Roman"/>
        <family val="1"/>
        <charset val="204"/>
      </rPr>
      <t>Распределение жилых квартир по числу комнат (м.кв.)</t>
    </r>
  </si>
  <si>
    <r>
      <t>*</t>
    </r>
    <r>
      <rPr>
        <sz val="10"/>
        <rFont val="Times New Roman"/>
        <family val="1"/>
        <charset val="204"/>
      </rPr>
      <t>совокупность всех жилых помещений, независимо от форм собственности, включая жилые дома, специализированные дома (общежития, гостиницы - приюты, специализированные дома для престарелых граждан), квартиры, служебные жилые помещения и иные жилые помещения</t>
    </r>
  </si>
  <si>
    <t>Водопроводом</t>
  </si>
  <si>
    <t>Водоотведением (канализацией)</t>
  </si>
  <si>
    <t>Отоплением</t>
  </si>
  <si>
    <t>Горячим водоснабжением</t>
  </si>
  <si>
    <t>*Ваннами (душами)</t>
  </si>
  <si>
    <t>Газом</t>
  </si>
  <si>
    <t>*Напольными электроплитами-ми</t>
  </si>
  <si>
    <t>*всего</t>
  </si>
  <si>
    <t>**в .т.ч централизованным</t>
  </si>
  <si>
    <t>сетевым</t>
  </si>
  <si>
    <t>Вся информация по оборудованию жилого фонда видами благоустройства, должна соответствовать данным статистического наблюдения  формы 1-жилфон.</t>
  </si>
  <si>
    <t>Начальник отдела инженерного обеспечения, реформирования и развития ДСАиЖКХ Ханты-Мансийского района.</t>
  </si>
  <si>
    <r>
      <t>*общая площадь жилых помещений  (м</t>
    </r>
    <r>
      <rPr>
        <b/>
        <vertAlign val="superscript"/>
        <sz val="9"/>
        <rFont val="Times New Roman"/>
        <family val="1"/>
        <charset val="204"/>
      </rPr>
      <t>2</t>
    </r>
    <r>
      <rPr>
        <b/>
        <sz val="9"/>
        <rFont val="Times New Roman"/>
        <family val="1"/>
        <charset val="204"/>
      </rPr>
      <t>)</t>
    </r>
  </si>
  <si>
    <t>Оборудование жилого фонда (кв.м)</t>
  </si>
  <si>
    <r>
      <rPr>
        <b/>
        <i/>
        <sz val="10"/>
        <rFont val="Times New Roman"/>
        <family val="1"/>
        <charset val="204"/>
      </rPr>
      <t xml:space="preserve">* В графах 12, 15, 18, 23, 26, 27 и  30 </t>
    </r>
    <r>
      <rPr>
        <i/>
        <sz val="10"/>
        <rFont val="Times New Roman"/>
        <family val="1"/>
        <charset val="204"/>
      </rPr>
      <t xml:space="preserve">приводятся данные об оборудовании жилищного фонда соответствующими видами благоустройства (включая локальные устройства: артезианские скважины, местные отстойники, индивидуальные котлы заводского изготовления или котлы, вмонтированные в отопительную печь, местные водонагреватели).
</t>
    </r>
  </si>
  <si>
    <t>Согласовано: подпись_________________Ф.И.О.</t>
  </si>
  <si>
    <t>Исполнитель СП: подпись_______________специалист территории Ф.И.О._</t>
  </si>
  <si>
    <t>Телефон:</t>
  </si>
  <si>
    <t>Реестр жилого фонда по территории сельского поселения Согом Ханты-Мансийского района по состоянию на 01.01.2016 года за 2015г</t>
  </si>
  <si>
    <t>Реестр жилого фонда по территории сельского поселения Согом Ханты-Мансийского района по состоянию на 01.01.2016года  за 2015г год</t>
  </si>
  <si>
    <t>Реестр жилого фонда по территории сельского поселения Сигом Ханты-Мансийского района по состоянию на 01.01.2016 года за 2015г</t>
  </si>
  <si>
    <r>
      <t xml:space="preserve">1. Примечание: при внесении нового дома необходимо подсветить ячейку соответствующим цветом, соответственно добавить в общем количестве домов в каждом населенном пункте; если удалили  дом необходимо вычесть из общего количества домов; далее проверяем нумерацию строк; </t>
    </r>
    <r>
      <rPr>
        <b/>
        <sz val="12"/>
        <color indexed="10"/>
        <rFont val="Times New Roman"/>
        <family val="1"/>
        <charset val="204"/>
      </rPr>
      <t>только после этого проверяем контроль  желтых ячеек.</t>
    </r>
  </si>
  <si>
    <r>
      <t xml:space="preserve">1. Примечание : исправлять цифры можно только в своде; если добавили строчку в своде - добавляем строку в листе  "Многоквартирные " с копированием всех ячеек новой строки из свода через знак  "="; если удалили строчку в своде - удаляем соответствующую строку в листе  "Многоквартирные "; поверяем нумерацию строк; </t>
    </r>
    <r>
      <rPr>
        <b/>
        <sz val="12"/>
        <color indexed="10"/>
        <rFont val="Times New Roman"/>
        <family val="1"/>
        <charset val="204"/>
      </rPr>
      <t>только после этого проверяем контроль  желтых ячеек.</t>
    </r>
  </si>
  <si>
    <r>
      <t xml:space="preserve">Примечание : исправлять цифры можно только в своде; если добавили строчку в своде - добавляем строку в листе  "Отлельные дома "  копированием всех ячеек новой строки из  свода через знак  "="; если удалили строчку в своде - удоляем соответсвующую строку в листе"Отдельные дома"; поверяем нумерацию строк; </t>
    </r>
    <r>
      <rPr>
        <b/>
        <sz val="12"/>
        <color indexed="10"/>
        <rFont val="Times New Roman"/>
        <family val="1"/>
        <charset val="204"/>
      </rPr>
      <t>только после этого проверяем контроль  желтых ячеек.</t>
    </r>
  </si>
  <si>
    <r>
      <t xml:space="preserve">Примечание : исправлять цифры можно только в своде; если добавили строчку в своде - добавляем строку в листе  "Муниципальный "  копированием всех ячеек новой строки из свода через знак  "="; если удалили строчку в своде - удаляем соответствующую строку в листе"Муниципальный"; поверяем нумерацию строк; </t>
    </r>
    <r>
      <rPr>
        <b/>
        <sz val="12"/>
        <color indexed="10"/>
        <rFont val="Times New Roman"/>
        <family val="1"/>
        <charset val="204"/>
      </rPr>
      <t>только после этого проверяем контроль</t>
    </r>
    <r>
      <rPr>
        <b/>
        <sz val="12"/>
        <rFont val="Times New Roman"/>
        <family val="1"/>
        <charset val="204"/>
      </rPr>
      <t xml:space="preserve">  желтых ячеек.</t>
    </r>
  </si>
  <si>
    <r>
      <rPr>
        <b/>
        <i/>
        <sz val="12"/>
        <rFont val="Times New Roman"/>
        <family val="1"/>
        <charset val="204"/>
      </rPr>
      <t xml:space="preserve">** В графах  13,16, 19 и 24 </t>
    </r>
    <r>
      <rPr>
        <i/>
        <sz val="12"/>
        <rFont val="Times New Roman"/>
        <family val="1"/>
        <charset val="204"/>
      </rPr>
      <t xml:space="preserve">представляются данные об оборудовании жилищного фонда только централизованными системами
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</si>
</sst>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9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9" fillId="0" borderId="0" xfId="0" applyFont="1"/>
    <xf numFmtId="1" fontId="12" fillId="3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3" borderId="0" xfId="0" applyFont="1" applyFill="1" applyAlignment="1"/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1" fillId="0" borderId="0" xfId="0" applyFont="1"/>
    <xf numFmtId="1" fontId="6" fillId="0" borderId="0" xfId="0" applyNumberFormat="1" applyFont="1" applyAlignment="1">
      <alignment horizontal="center" vertical="center"/>
    </xf>
    <xf numFmtId="2" fontId="9" fillId="0" borderId="0" xfId="0" applyNumberFormat="1" applyFont="1" applyAlignment="1"/>
    <xf numFmtId="2" fontId="1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21" fillId="0" borderId="0" xfId="0" applyNumberFormat="1" applyFont="1"/>
    <xf numFmtId="2" fontId="6" fillId="0" borderId="0" xfId="0" applyNumberFormat="1" applyFont="1"/>
    <xf numFmtId="0" fontId="22" fillId="0" borderId="0" xfId="0" applyFont="1" applyAlignment="1"/>
    <xf numFmtId="0" fontId="23" fillId="3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 wrapText="1"/>
    </xf>
    <xf numFmtId="165" fontId="6" fillId="0" borderId="0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8" fillId="7" borderId="11" xfId="0" applyNumberFormat="1" applyFont="1" applyFill="1" applyBorder="1" applyAlignment="1">
      <alignment horizontal="center" vertical="center"/>
    </xf>
    <xf numFmtId="2" fontId="8" fillId="7" borderId="12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" fontId="13" fillId="2" borderId="14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2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8" xfId="0" applyNumberFormat="1" applyFont="1" applyBorder="1" applyAlignment="1">
      <alignment horizontal="center" vertical="center" textRotation="90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3" fillId="8" borderId="19" xfId="0" applyFont="1" applyFill="1" applyBorder="1" applyAlignment="1">
      <alignment horizontal="center" vertical="center" textRotation="90" wrapText="1"/>
    </xf>
    <xf numFmtId="0" fontId="23" fillId="8" borderId="20" xfId="0" applyFont="1" applyFill="1" applyBorder="1" applyAlignment="1">
      <alignment horizontal="center" vertical="center" textRotation="90" wrapText="1"/>
    </xf>
    <xf numFmtId="0" fontId="23" fillId="8" borderId="2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2" fontId="6" fillId="0" borderId="22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textRotation="90" wrapText="1"/>
    </xf>
    <xf numFmtId="2" fontId="6" fillId="0" borderId="18" xfId="0" applyNumberFormat="1" applyFont="1" applyBorder="1" applyAlignment="1">
      <alignment horizontal="center" vertical="center" textRotation="90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2" fontId="8" fillId="7" borderId="11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2" fontId="8" fillId="7" borderId="7" xfId="0" applyNumberFormat="1" applyFont="1" applyFill="1" applyBorder="1" applyAlignment="1">
      <alignment horizontal="center" vertical="center"/>
    </xf>
    <xf numFmtId="2" fontId="8" fillId="7" borderId="8" xfId="0" applyNumberFormat="1" applyFont="1" applyFill="1" applyBorder="1" applyAlignment="1">
      <alignment horizontal="center" vertical="center"/>
    </xf>
    <xf numFmtId="2" fontId="8" fillId="7" borderId="16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7" borderId="7" xfId="0" applyNumberFormat="1" applyFont="1" applyFill="1" applyBorder="1" applyAlignment="1">
      <alignment horizontal="center" vertical="center" wrapText="1"/>
    </xf>
    <xf numFmtId="2" fontId="8" fillId="7" borderId="16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G123"/>
  <sheetViews>
    <sheetView tabSelected="1" topLeftCell="A58" workbookViewId="0">
      <selection activeCell="A65" sqref="A65"/>
    </sheetView>
  </sheetViews>
  <sheetFormatPr defaultRowHeight="15"/>
  <cols>
    <col min="1" max="1" width="4.7109375" style="27" customWidth="1"/>
    <col min="2" max="2" width="13.42578125" style="26" customWidth="1"/>
    <col min="3" max="3" width="3.140625" style="27" customWidth="1"/>
    <col min="4" max="4" width="4" style="27" customWidth="1"/>
    <col min="5" max="5" width="12.5703125" style="27" customWidth="1"/>
    <col min="6" max="6" width="6.42578125" style="29" customWidth="1"/>
    <col min="7" max="7" width="6.28515625" style="30" customWidth="1"/>
    <col min="8" max="8" width="7.42578125" style="30" customWidth="1"/>
    <col min="9" max="9" width="8.85546875" style="148" customWidth="1"/>
    <col min="10" max="10" width="5.7109375" style="30" customWidth="1"/>
    <col min="11" max="11" width="5.5703125" style="30" customWidth="1"/>
    <col min="12" max="12" width="6.28515625" style="30" customWidth="1"/>
    <col min="13" max="13" width="6.85546875" style="30" customWidth="1"/>
    <col min="14" max="14" width="6" style="27" customWidth="1"/>
    <col min="15" max="15" width="7" style="30" customWidth="1"/>
    <col min="16" max="16" width="6.5703125" style="30" customWidth="1"/>
    <col min="17" max="17" width="7.140625" style="30" customWidth="1"/>
    <col min="18" max="18" width="7.42578125" style="30" customWidth="1"/>
    <col min="19" max="19" width="5.85546875" style="30" customWidth="1"/>
    <col min="20" max="20" width="5.42578125" style="27" customWidth="1"/>
    <col min="21" max="21" width="7.42578125" style="30" customWidth="1"/>
    <col min="22" max="22" width="6.140625" style="30" customWidth="1"/>
    <col min="23" max="23" width="5.7109375" style="27" customWidth="1"/>
    <col min="24" max="24" width="6.5703125" style="30" customWidth="1"/>
    <col min="25" max="25" width="5.7109375" style="27" customWidth="1"/>
    <col min="26" max="26" width="6.28515625" style="30" customWidth="1"/>
    <col min="27" max="27" width="6" style="99" customWidth="1"/>
    <col min="28" max="16384" width="9.140625" style="19"/>
  </cols>
  <sheetData>
    <row r="1" spans="1:27" ht="25.5" customHeight="1" thickBot="1">
      <c r="A1" s="154" t="s">
        <v>176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7" ht="47.25" customHeight="1" thickBot="1">
      <c r="A2" s="155" t="s">
        <v>20</v>
      </c>
      <c r="B2" s="158" t="s">
        <v>21</v>
      </c>
      <c r="C2" s="161" t="s">
        <v>22</v>
      </c>
      <c r="D2" s="161" t="s">
        <v>23</v>
      </c>
      <c r="E2" s="155" t="s">
        <v>24</v>
      </c>
      <c r="F2" s="164" t="s">
        <v>25</v>
      </c>
      <c r="G2" s="169" t="s">
        <v>154</v>
      </c>
      <c r="H2" s="172" t="s">
        <v>155</v>
      </c>
      <c r="I2" s="173"/>
      <c r="J2" s="173"/>
      <c r="K2" s="174"/>
      <c r="L2" s="172" t="s">
        <v>28</v>
      </c>
      <c r="M2" s="174"/>
      <c r="N2" s="187" t="s">
        <v>29</v>
      </c>
      <c r="O2" s="190" t="s">
        <v>156</v>
      </c>
      <c r="P2" s="191"/>
      <c r="Q2" s="191"/>
      <c r="R2" s="191"/>
      <c r="S2" s="192"/>
      <c r="T2" s="175" t="s">
        <v>31</v>
      </c>
      <c r="U2" s="176"/>
      <c r="V2" s="176"/>
      <c r="W2" s="177"/>
      <c r="X2" s="178" t="s">
        <v>32</v>
      </c>
      <c r="Y2" s="179"/>
      <c r="Z2" s="182" t="s">
        <v>33</v>
      </c>
      <c r="AA2" s="201" t="s">
        <v>6</v>
      </c>
    </row>
    <row r="3" spans="1:27" ht="66" customHeight="1" thickBot="1">
      <c r="A3" s="156"/>
      <c r="B3" s="159"/>
      <c r="C3" s="162"/>
      <c r="D3" s="162"/>
      <c r="E3" s="156"/>
      <c r="F3" s="165"/>
      <c r="G3" s="170"/>
      <c r="H3" s="182" t="s">
        <v>34</v>
      </c>
      <c r="I3" s="183" t="s">
        <v>35</v>
      </c>
      <c r="J3" s="182" t="s">
        <v>36</v>
      </c>
      <c r="K3" s="182" t="s">
        <v>37</v>
      </c>
      <c r="L3" s="182" t="s">
        <v>38</v>
      </c>
      <c r="M3" s="182" t="s">
        <v>39</v>
      </c>
      <c r="N3" s="188"/>
      <c r="O3" s="167" t="s">
        <v>40</v>
      </c>
      <c r="P3" s="167" t="s">
        <v>41</v>
      </c>
      <c r="Q3" s="167" t="s">
        <v>42</v>
      </c>
      <c r="R3" s="167" t="s">
        <v>43</v>
      </c>
      <c r="S3" s="180" t="s">
        <v>44</v>
      </c>
      <c r="T3" s="155" t="s">
        <v>45</v>
      </c>
      <c r="U3" s="172" t="s">
        <v>46</v>
      </c>
      <c r="V3" s="173"/>
      <c r="W3" s="178" t="s">
        <v>47</v>
      </c>
      <c r="X3" s="182" t="s">
        <v>46</v>
      </c>
      <c r="Y3" s="178" t="s">
        <v>47</v>
      </c>
      <c r="Z3" s="170"/>
      <c r="AA3" s="202"/>
    </row>
    <row r="4" spans="1:27" ht="103.5" customHeight="1" thickBot="1">
      <c r="A4" s="157"/>
      <c r="B4" s="160"/>
      <c r="C4" s="163"/>
      <c r="D4" s="163"/>
      <c r="E4" s="157"/>
      <c r="F4" s="166"/>
      <c r="G4" s="171"/>
      <c r="H4" s="171"/>
      <c r="I4" s="184"/>
      <c r="J4" s="171"/>
      <c r="K4" s="171"/>
      <c r="L4" s="171"/>
      <c r="M4" s="171"/>
      <c r="N4" s="189"/>
      <c r="O4" s="168"/>
      <c r="P4" s="168"/>
      <c r="Q4" s="168"/>
      <c r="R4" s="168"/>
      <c r="S4" s="181"/>
      <c r="T4" s="157"/>
      <c r="U4" s="75" t="s">
        <v>48</v>
      </c>
      <c r="V4" s="76" t="s">
        <v>49</v>
      </c>
      <c r="W4" s="199"/>
      <c r="X4" s="171"/>
      <c r="Y4" s="199"/>
      <c r="Z4" s="171"/>
      <c r="AA4" s="203"/>
    </row>
    <row r="5" spans="1:27" ht="14.25" customHeight="1">
      <c r="A5" s="10">
        <v>1</v>
      </c>
      <c r="B5" s="9" t="s">
        <v>50</v>
      </c>
      <c r="C5" s="37">
        <v>1</v>
      </c>
      <c r="D5" s="20"/>
      <c r="E5" s="12" t="s">
        <v>55</v>
      </c>
      <c r="F5" s="17">
        <v>6</v>
      </c>
      <c r="G5" s="35">
        <f t="shared" ref="G5:G24" si="0">H5+I5+J5+K5</f>
        <v>62.7</v>
      </c>
      <c r="H5" s="4"/>
      <c r="I5" s="47">
        <v>62.7</v>
      </c>
      <c r="J5" s="4"/>
      <c r="K5" s="4"/>
      <c r="L5" s="4">
        <f>G5</f>
        <v>62.7</v>
      </c>
      <c r="M5" s="4"/>
      <c r="N5" s="10">
        <v>2005</v>
      </c>
      <c r="O5" s="35">
        <f t="shared" ref="O5:O24" si="1">P5+Q5+R5+S5</f>
        <v>62.7</v>
      </c>
      <c r="P5" s="47"/>
      <c r="Q5" s="47"/>
      <c r="R5" s="47">
        <f>G5</f>
        <v>62.7</v>
      </c>
      <c r="S5" s="47"/>
      <c r="T5" s="53"/>
      <c r="U5" s="54"/>
      <c r="V5" s="54"/>
      <c r="W5" s="53"/>
      <c r="X5" s="54">
        <f>G5</f>
        <v>62.7</v>
      </c>
      <c r="Y5" s="53">
        <f>F5</f>
        <v>6</v>
      </c>
      <c r="Z5" s="22"/>
      <c r="AA5" s="111"/>
    </row>
    <row r="6" spans="1:27">
      <c r="A6" s="10">
        <v>2</v>
      </c>
      <c r="B6" s="9" t="s">
        <v>50</v>
      </c>
      <c r="C6" s="37">
        <v>3</v>
      </c>
      <c r="D6" s="20"/>
      <c r="E6" s="12" t="s">
        <v>109</v>
      </c>
      <c r="F6" s="17">
        <v>5</v>
      </c>
      <c r="G6" s="35">
        <f t="shared" si="0"/>
        <v>62.7</v>
      </c>
      <c r="H6" s="4"/>
      <c r="I6" s="47">
        <v>62.7</v>
      </c>
      <c r="J6" s="4"/>
      <c r="K6" s="4"/>
      <c r="L6" s="4">
        <f t="shared" ref="L6:L73" si="2">G6</f>
        <v>62.7</v>
      </c>
      <c r="M6" s="4"/>
      <c r="N6" s="10">
        <v>2005</v>
      </c>
      <c r="O6" s="35">
        <f t="shared" si="1"/>
        <v>62.7</v>
      </c>
      <c r="P6" s="47"/>
      <c r="Q6" s="47"/>
      <c r="R6" s="47">
        <f>G6</f>
        <v>62.7</v>
      </c>
      <c r="S6" s="47"/>
      <c r="T6" s="53"/>
      <c r="U6" s="54"/>
      <c r="V6" s="54"/>
      <c r="W6" s="53"/>
      <c r="X6" s="54">
        <f>G6</f>
        <v>62.7</v>
      </c>
      <c r="Y6" s="53">
        <f>F6</f>
        <v>5</v>
      </c>
      <c r="Z6" s="22"/>
      <c r="AA6" s="111"/>
    </row>
    <row r="7" spans="1:27">
      <c r="A7" s="10">
        <v>3</v>
      </c>
      <c r="B7" s="9" t="s">
        <v>50</v>
      </c>
      <c r="C7" s="37">
        <v>5</v>
      </c>
      <c r="D7" s="20"/>
      <c r="E7" s="10" t="s">
        <v>119</v>
      </c>
      <c r="F7" s="17">
        <v>2</v>
      </c>
      <c r="G7" s="35">
        <f t="shared" si="0"/>
        <v>39.4</v>
      </c>
      <c r="H7" s="4"/>
      <c r="I7" s="47">
        <v>39.4</v>
      </c>
      <c r="J7" s="4"/>
      <c r="K7" s="4"/>
      <c r="L7" s="4">
        <f t="shared" si="2"/>
        <v>39.4</v>
      </c>
      <c r="M7" s="4"/>
      <c r="N7" s="10">
        <v>1960</v>
      </c>
      <c r="O7" s="35">
        <f t="shared" si="1"/>
        <v>39.4</v>
      </c>
      <c r="P7" s="47"/>
      <c r="Q7" s="47">
        <f>G7</f>
        <v>39.4</v>
      </c>
      <c r="R7" s="47"/>
      <c r="S7" s="47"/>
      <c r="T7" s="53"/>
      <c r="U7" s="54"/>
      <c r="V7" s="54"/>
      <c r="W7" s="53"/>
      <c r="X7" s="54">
        <f>G7</f>
        <v>39.4</v>
      </c>
      <c r="Y7" s="53">
        <f>F7</f>
        <v>2</v>
      </c>
      <c r="Z7" s="22"/>
      <c r="AA7" s="111"/>
    </row>
    <row r="8" spans="1:27">
      <c r="A8" s="10">
        <v>4</v>
      </c>
      <c r="B8" s="9" t="s">
        <v>50</v>
      </c>
      <c r="C8" s="37">
        <v>7</v>
      </c>
      <c r="D8" s="20">
        <v>1</v>
      </c>
      <c r="E8" s="12" t="s">
        <v>149</v>
      </c>
      <c r="F8" s="17">
        <v>1</v>
      </c>
      <c r="G8" s="35">
        <f t="shared" si="0"/>
        <v>38.1</v>
      </c>
      <c r="H8" s="4"/>
      <c r="I8" s="47">
        <v>38.1</v>
      </c>
      <c r="J8" s="4"/>
      <c r="K8" s="4"/>
      <c r="L8" s="4">
        <f t="shared" si="2"/>
        <v>38.1</v>
      </c>
      <c r="M8" s="4"/>
      <c r="N8" s="10">
        <v>1968</v>
      </c>
      <c r="O8" s="35">
        <f t="shared" si="1"/>
        <v>38.1</v>
      </c>
      <c r="P8" s="47"/>
      <c r="Q8" s="47">
        <f t="shared" ref="Q8:Q15" si="3">G8</f>
        <v>38.1</v>
      </c>
      <c r="R8" s="47"/>
      <c r="S8" s="47"/>
      <c r="T8" s="53">
        <v>1</v>
      </c>
      <c r="U8" s="54">
        <f t="shared" ref="U8:U15" si="4">G8</f>
        <v>38.1</v>
      </c>
      <c r="V8" s="54"/>
      <c r="W8" s="53">
        <f>F8</f>
        <v>1</v>
      </c>
      <c r="X8" s="54"/>
      <c r="Y8" s="53"/>
      <c r="Z8" s="22"/>
      <c r="AA8" s="111"/>
    </row>
    <row r="9" spans="1:27">
      <c r="A9" s="10">
        <v>5</v>
      </c>
      <c r="B9" s="9" t="s">
        <v>50</v>
      </c>
      <c r="C9" s="11"/>
      <c r="D9" s="20">
        <v>2</v>
      </c>
      <c r="E9" s="12" t="s">
        <v>51</v>
      </c>
      <c r="F9" s="17">
        <v>1</v>
      </c>
      <c r="G9" s="35">
        <f t="shared" si="0"/>
        <v>38.1</v>
      </c>
      <c r="H9" s="4"/>
      <c r="I9" s="47">
        <v>38.1</v>
      </c>
      <c r="J9" s="4"/>
      <c r="K9" s="4"/>
      <c r="L9" s="4">
        <f t="shared" si="2"/>
        <v>38.1</v>
      </c>
      <c r="M9" s="4"/>
      <c r="N9" s="10">
        <v>1968</v>
      </c>
      <c r="O9" s="35">
        <f t="shared" si="1"/>
        <v>38.1</v>
      </c>
      <c r="P9" s="47"/>
      <c r="Q9" s="47">
        <f t="shared" si="3"/>
        <v>38.1</v>
      </c>
      <c r="R9" s="47"/>
      <c r="S9" s="47"/>
      <c r="T9" s="53">
        <v>1</v>
      </c>
      <c r="U9" s="54">
        <f t="shared" si="4"/>
        <v>38.1</v>
      </c>
      <c r="V9" s="54"/>
      <c r="W9" s="53">
        <f>F9</f>
        <v>1</v>
      </c>
      <c r="X9" s="54"/>
      <c r="Y9" s="53"/>
      <c r="Z9" s="22"/>
      <c r="AA9" s="111"/>
    </row>
    <row r="10" spans="1:27">
      <c r="A10" s="10">
        <v>6</v>
      </c>
      <c r="B10" s="9" t="s">
        <v>50</v>
      </c>
      <c r="C10" s="37">
        <v>9</v>
      </c>
      <c r="D10" s="20">
        <v>1</v>
      </c>
      <c r="E10" s="12" t="s">
        <v>150</v>
      </c>
      <c r="F10" s="17">
        <v>8</v>
      </c>
      <c r="G10" s="35">
        <f t="shared" si="0"/>
        <v>37.5</v>
      </c>
      <c r="H10" s="4"/>
      <c r="I10" s="47">
        <v>37.5</v>
      </c>
      <c r="J10" s="4"/>
      <c r="K10" s="4"/>
      <c r="L10" s="4">
        <f t="shared" si="2"/>
        <v>37.5</v>
      </c>
      <c r="M10" s="4"/>
      <c r="N10" s="10">
        <v>1980</v>
      </c>
      <c r="O10" s="35">
        <f t="shared" si="1"/>
        <v>37.5</v>
      </c>
      <c r="P10" s="47"/>
      <c r="Q10" s="47">
        <f t="shared" si="3"/>
        <v>37.5</v>
      </c>
      <c r="R10" s="47"/>
      <c r="S10" s="47"/>
      <c r="T10" s="53">
        <v>1</v>
      </c>
      <c r="U10" s="54">
        <f t="shared" si="4"/>
        <v>37.5</v>
      </c>
      <c r="V10" s="54"/>
      <c r="W10" s="53">
        <f>F10</f>
        <v>8</v>
      </c>
      <c r="X10" s="54"/>
      <c r="Y10" s="53"/>
      <c r="Z10" s="22"/>
      <c r="AA10" s="111"/>
    </row>
    <row r="11" spans="1:27">
      <c r="A11" s="10">
        <v>7</v>
      </c>
      <c r="B11" s="9" t="s">
        <v>50</v>
      </c>
      <c r="C11" s="11"/>
      <c r="D11" s="20">
        <v>2</v>
      </c>
      <c r="E11" s="12" t="s">
        <v>52</v>
      </c>
      <c r="F11" s="17">
        <v>4</v>
      </c>
      <c r="G11" s="35">
        <f t="shared" si="0"/>
        <v>37.5</v>
      </c>
      <c r="H11" s="4"/>
      <c r="I11" s="47">
        <v>37.5</v>
      </c>
      <c r="J11" s="4"/>
      <c r="K11" s="4"/>
      <c r="L11" s="4">
        <f t="shared" si="2"/>
        <v>37.5</v>
      </c>
      <c r="M11" s="4"/>
      <c r="N11" s="10">
        <v>1980</v>
      </c>
      <c r="O11" s="35">
        <f t="shared" si="1"/>
        <v>37.5</v>
      </c>
      <c r="P11" s="47"/>
      <c r="Q11" s="47">
        <f t="shared" si="3"/>
        <v>37.5</v>
      </c>
      <c r="R11" s="47"/>
      <c r="S11" s="47"/>
      <c r="T11" s="53">
        <v>1</v>
      </c>
      <c r="U11" s="54">
        <f t="shared" si="4"/>
        <v>37.5</v>
      </c>
      <c r="V11" s="54"/>
      <c r="W11" s="53">
        <f>F11</f>
        <v>4</v>
      </c>
      <c r="X11" s="54"/>
      <c r="Y11" s="53"/>
      <c r="Z11" s="22"/>
      <c r="AA11" s="111"/>
    </row>
    <row r="12" spans="1:27">
      <c r="A12" s="10">
        <v>8</v>
      </c>
      <c r="B12" s="9" t="s">
        <v>50</v>
      </c>
      <c r="C12" s="37">
        <v>15</v>
      </c>
      <c r="D12" s="20"/>
      <c r="E12" s="12" t="s">
        <v>55</v>
      </c>
      <c r="F12" s="17">
        <v>4</v>
      </c>
      <c r="G12" s="35">
        <f t="shared" si="0"/>
        <v>68.099999999999994</v>
      </c>
      <c r="H12" s="4"/>
      <c r="I12" s="47">
        <v>68.099999999999994</v>
      </c>
      <c r="J12" s="4"/>
      <c r="K12" s="4"/>
      <c r="L12" s="4">
        <f t="shared" si="2"/>
        <v>68.099999999999994</v>
      </c>
      <c r="M12" s="4"/>
      <c r="N12" s="10">
        <v>1997</v>
      </c>
      <c r="O12" s="35">
        <f t="shared" si="1"/>
        <v>68.099999999999994</v>
      </c>
      <c r="P12" s="47"/>
      <c r="Q12" s="47"/>
      <c r="R12" s="47">
        <f>G12</f>
        <v>68.099999999999994</v>
      </c>
      <c r="S12" s="47"/>
      <c r="T12" s="53"/>
      <c r="U12" s="54"/>
      <c r="V12" s="54"/>
      <c r="W12" s="53"/>
      <c r="X12" s="54">
        <f>G12</f>
        <v>68.099999999999994</v>
      </c>
      <c r="Y12" s="53">
        <f>F12</f>
        <v>4</v>
      </c>
      <c r="Z12" s="22"/>
      <c r="AA12" s="111"/>
    </row>
    <row r="13" spans="1:27">
      <c r="A13" s="10">
        <v>9</v>
      </c>
      <c r="B13" s="9" t="s">
        <v>50</v>
      </c>
      <c r="C13" s="37">
        <v>16</v>
      </c>
      <c r="D13" s="20">
        <v>1</v>
      </c>
      <c r="E13" s="12" t="s">
        <v>120</v>
      </c>
      <c r="F13" s="17">
        <v>5</v>
      </c>
      <c r="G13" s="35">
        <f t="shared" si="0"/>
        <v>44</v>
      </c>
      <c r="H13" s="4"/>
      <c r="I13" s="47">
        <v>44</v>
      </c>
      <c r="J13" s="4"/>
      <c r="K13" s="4"/>
      <c r="L13" s="4">
        <f t="shared" si="2"/>
        <v>44</v>
      </c>
      <c r="M13" s="4"/>
      <c r="N13" s="10">
        <v>1991</v>
      </c>
      <c r="O13" s="35">
        <f t="shared" si="1"/>
        <v>44</v>
      </c>
      <c r="P13" s="47"/>
      <c r="Q13" s="47">
        <f t="shared" si="3"/>
        <v>44</v>
      </c>
      <c r="R13" s="47"/>
      <c r="S13" s="47"/>
      <c r="T13" s="53">
        <v>1</v>
      </c>
      <c r="U13" s="54">
        <f t="shared" si="4"/>
        <v>44</v>
      </c>
      <c r="V13" s="54"/>
      <c r="W13" s="53">
        <f>F13</f>
        <v>5</v>
      </c>
      <c r="X13" s="54"/>
      <c r="Y13" s="53"/>
      <c r="Z13" s="22"/>
      <c r="AA13" s="111"/>
    </row>
    <row r="14" spans="1:27">
      <c r="A14" s="10">
        <v>10</v>
      </c>
      <c r="B14" s="9" t="s">
        <v>50</v>
      </c>
      <c r="C14" s="11"/>
      <c r="D14" s="20">
        <v>2</v>
      </c>
      <c r="E14" s="12" t="s">
        <v>53</v>
      </c>
      <c r="F14" s="17">
        <v>3</v>
      </c>
      <c r="G14" s="35">
        <f t="shared" si="0"/>
        <v>59.1</v>
      </c>
      <c r="H14" s="4"/>
      <c r="I14" s="47">
        <v>59.1</v>
      </c>
      <c r="J14" s="4"/>
      <c r="K14" s="4"/>
      <c r="L14" s="4">
        <f t="shared" si="2"/>
        <v>59.1</v>
      </c>
      <c r="M14" s="4"/>
      <c r="N14" s="10">
        <v>1991</v>
      </c>
      <c r="O14" s="35">
        <f t="shared" si="1"/>
        <v>59.1</v>
      </c>
      <c r="P14" s="47"/>
      <c r="Q14" s="47"/>
      <c r="R14" s="47">
        <f>G14</f>
        <v>59.1</v>
      </c>
      <c r="S14" s="47"/>
      <c r="T14" s="53">
        <v>1</v>
      </c>
      <c r="U14" s="54">
        <f t="shared" si="4"/>
        <v>59.1</v>
      </c>
      <c r="V14" s="54"/>
      <c r="W14" s="53">
        <f>F14</f>
        <v>3</v>
      </c>
      <c r="X14" s="54"/>
      <c r="Y14" s="53"/>
      <c r="Z14" s="22"/>
      <c r="AA14" s="111"/>
    </row>
    <row r="15" spans="1:27">
      <c r="A15" s="10">
        <v>11</v>
      </c>
      <c r="B15" s="9" t="s">
        <v>50</v>
      </c>
      <c r="C15" s="11"/>
      <c r="D15" s="20">
        <v>3</v>
      </c>
      <c r="E15" s="12" t="s">
        <v>54</v>
      </c>
      <c r="F15" s="17">
        <v>3</v>
      </c>
      <c r="G15" s="35">
        <f t="shared" si="0"/>
        <v>44.9</v>
      </c>
      <c r="H15" s="4"/>
      <c r="I15" s="47">
        <v>44.9</v>
      </c>
      <c r="J15" s="4"/>
      <c r="K15" s="4"/>
      <c r="L15" s="4">
        <f t="shared" si="2"/>
        <v>44.9</v>
      </c>
      <c r="M15" s="4"/>
      <c r="N15" s="10">
        <v>1991</v>
      </c>
      <c r="O15" s="35">
        <f t="shared" si="1"/>
        <v>44.9</v>
      </c>
      <c r="P15" s="47"/>
      <c r="Q15" s="47">
        <f t="shared" si="3"/>
        <v>44.9</v>
      </c>
      <c r="R15" s="47"/>
      <c r="S15" s="47"/>
      <c r="T15" s="53">
        <v>1</v>
      </c>
      <c r="U15" s="54">
        <f t="shared" si="4"/>
        <v>44.9</v>
      </c>
      <c r="V15" s="54"/>
      <c r="W15" s="53">
        <f>F15</f>
        <v>3</v>
      </c>
      <c r="X15" s="54"/>
      <c r="Y15" s="53"/>
      <c r="Z15" s="22"/>
      <c r="AA15" s="111"/>
    </row>
    <row r="16" spans="1:27">
      <c r="A16" s="10">
        <v>12</v>
      </c>
      <c r="B16" s="66" t="s">
        <v>50</v>
      </c>
      <c r="C16" s="37">
        <v>17</v>
      </c>
      <c r="D16" s="20"/>
      <c r="E16" s="12" t="s">
        <v>136</v>
      </c>
      <c r="F16" s="17">
        <v>3</v>
      </c>
      <c r="G16" s="35">
        <f t="shared" si="0"/>
        <v>48.2</v>
      </c>
      <c r="H16" s="67">
        <v>48.2</v>
      </c>
      <c r="I16" s="47"/>
      <c r="J16" s="4"/>
      <c r="K16" s="4"/>
      <c r="L16" s="4">
        <f t="shared" si="2"/>
        <v>48.2</v>
      </c>
      <c r="M16" s="4"/>
      <c r="N16" s="78">
        <v>2015</v>
      </c>
      <c r="O16" s="35">
        <f t="shared" si="1"/>
        <v>48.2</v>
      </c>
      <c r="P16" s="47"/>
      <c r="Q16" s="47"/>
      <c r="R16" s="47">
        <f>G16</f>
        <v>48.2</v>
      </c>
      <c r="S16" s="47"/>
      <c r="T16" s="53"/>
      <c r="U16" s="54"/>
      <c r="V16" s="54"/>
      <c r="W16" s="53">
        <f>F16</f>
        <v>3</v>
      </c>
      <c r="X16" s="54">
        <f t="shared" ref="X16:X24" si="5">G16</f>
        <v>48.2</v>
      </c>
      <c r="Y16" s="53">
        <f>F16</f>
        <v>3</v>
      </c>
      <c r="Z16" s="22"/>
      <c r="AA16" s="111"/>
    </row>
    <row r="17" spans="1:27">
      <c r="A17" s="10">
        <v>13</v>
      </c>
      <c r="B17" s="9" t="s">
        <v>50</v>
      </c>
      <c r="C17" s="37">
        <v>18</v>
      </c>
      <c r="D17" s="20">
        <v>1</v>
      </c>
      <c r="E17" s="12" t="s">
        <v>56</v>
      </c>
      <c r="F17" s="17">
        <v>4</v>
      </c>
      <c r="G17" s="35">
        <f t="shared" si="0"/>
        <v>73.900000000000006</v>
      </c>
      <c r="H17" s="4"/>
      <c r="I17" s="47">
        <v>73.900000000000006</v>
      </c>
      <c r="J17" s="4"/>
      <c r="K17" s="4"/>
      <c r="L17" s="4">
        <f t="shared" si="2"/>
        <v>73.900000000000006</v>
      </c>
      <c r="M17" s="4"/>
      <c r="N17" s="10">
        <v>1998</v>
      </c>
      <c r="O17" s="35">
        <f t="shared" si="1"/>
        <v>73.900000000000006</v>
      </c>
      <c r="P17" s="47"/>
      <c r="Q17" s="47"/>
      <c r="R17" s="47">
        <f>G17</f>
        <v>73.900000000000006</v>
      </c>
      <c r="S17" s="47"/>
      <c r="T17" s="53"/>
      <c r="U17" s="54"/>
      <c r="V17" s="54"/>
      <c r="W17" s="53"/>
      <c r="X17" s="54">
        <f t="shared" si="5"/>
        <v>73.900000000000006</v>
      </c>
      <c r="Y17" s="53">
        <f>F17</f>
        <v>4</v>
      </c>
      <c r="Z17" s="22"/>
      <c r="AA17" s="111"/>
    </row>
    <row r="18" spans="1:27" ht="18.75" customHeight="1">
      <c r="A18" s="10">
        <v>14</v>
      </c>
      <c r="B18" s="9" t="s">
        <v>50</v>
      </c>
      <c r="C18" s="37">
        <v>21</v>
      </c>
      <c r="D18" s="20"/>
      <c r="E18" s="12" t="s">
        <v>126</v>
      </c>
      <c r="F18" s="17">
        <v>4</v>
      </c>
      <c r="G18" s="35">
        <f t="shared" si="0"/>
        <v>72</v>
      </c>
      <c r="H18" s="4">
        <v>72</v>
      </c>
      <c r="I18" s="47"/>
      <c r="J18" s="4"/>
      <c r="K18" s="4"/>
      <c r="L18" s="4">
        <f t="shared" si="2"/>
        <v>72</v>
      </c>
      <c r="M18" s="4"/>
      <c r="N18" s="10">
        <v>2006</v>
      </c>
      <c r="O18" s="35">
        <f t="shared" si="1"/>
        <v>72</v>
      </c>
      <c r="P18" s="47"/>
      <c r="Q18" s="47"/>
      <c r="R18" s="47">
        <f>G18</f>
        <v>72</v>
      </c>
      <c r="S18" s="47"/>
      <c r="T18" s="53"/>
      <c r="U18" s="54"/>
      <c r="V18" s="54"/>
      <c r="W18" s="53"/>
      <c r="X18" s="54">
        <f t="shared" si="5"/>
        <v>72</v>
      </c>
      <c r="Y18" s="53">
        <f>F18</f>
        <v>4</v>
      </c>
      <c r="Z18" s="22"/>
      <c r="AA18" s="111"/>
    </row>
    <row r="19" spans="1:27">
      <c r="A19" s="10">
        <v>15</v>
      </c>
      <c r="B19" s="9" t="s">
        <v>57</v>
      </c>
      <c r="C19" s="37">
        <v>1</v>
      </c>
      <c r="D19" s="20"/>
      <c r="E19" s="12" t="s">
        <v>82</v>
      </c>
      <c r="F19" s="17">
        <v>6</v>
      </c>
      <c r="G19" s="35">
        <f t="shared" si="0"/>
        <v>125.2</v>
      </c>
      <c r="H19" s="4">
        <v>125.2</v>
      </c>
      <c r="I19" s="47"/>
      <c r="J19" s="4"/>
      <c r="K19" s="4"/>
      <c r="L19" s="4">
        <f t="shared" si="2"/>
        <v>125.2</v>
      </c>
      <c r="M19" s="4"/>
      <c r="N19" s="10">
        <v>2009</v>
      </c>
      <c r="O19" s="35">
        <f t="shared" si="1"/>
        <v>125.2</v>
      </c>
      <c r="P19" s="47"/>
      <c r="Q19" s="47">
        <f>G19</f>
        <v>125.2</v>
      </c>
      <c r="R19" s="47"/>
      <c r="S19" s="47"/>
      <c r="T19" s="53"/>
      <c r="U19" s="54"/>
      <c r="V19" s="54"/>
      <c r="W19" s="53"/>
      <c r="X19" s="54">
        <f t="shared" si="5"/>
        <v>125.2</v>
      </c>
      <c r="Y19" s="53">
        <f t="shared" ref="Y19:Y41" si="6">F19</f>
        <v>6</v>
      </c>
      <c r="Z19" s="22"/>
      <c r="AA19" s="111"/>
    </row>
    <row r="20" spans="1:27">
      <c r="A20" s="10">
        <v>16</v>
      </c>
      <c r="B20" s="9" t="s">
        <v>57</v>
      </c>
      <c r="C20" s="37">
        <v>2</v>
      </c>
      <c r="D20" s="20"/>
      <c r="E20" s="12" t="s">
        <v>125</v>
      </c>
      <c r="F20" s="17">
        <v>2</v>
      </c>
      <c r="G20" s="35">
        <f t="shared" si="0"/>
        <v>112</v>
      </c>
      <c r="H20" s="4">
        <v>112</v>
      </c>
      <c r="I20" s="47"/>
      <c r="J20" s="4"/>
      <c r="K20" s="4"/>
      <c r="L20" s="4">
        <f t="shared" si="2"/>
        <v>112</v>
      </c>
      <c r="M20" s="4"/>
      <c r="N20" s="10">
        <v>2007</v>
      </c>
      <c r="O20" s="35">
        <f t="shared" si="1"/>
        <v>112</v>
      </c>
      <c r="P20" s="47"/>
      <c r="Q20" s="47"/>
      <c r="R20" s="47">
        <f>G20</f>
        <v>112</v>
      </c>
      <c r="S20" s="47"/>
      <c r="T20" s="53"/>
      <c r="U20" s="54"/>
      <c r="V20" s="54"/>
      <c r="W20" s="53"/>
      <c r="X20" s="54">
        <f t="shared" si="5"/>
        <v>112</v>
      </c>
      <c r="Y20" s="53">
        <f t="shared" si="6"/>
        <v>2</v>
      </c>
      <c r="Z20" s="22"/>
      <c r="AA20" s="111"/>
    </row>
    <row r="21" spans="1:27">
      <c r="A21" s="10">
        <v>17</v>
      </c>
      <c r="B21" s="9" t="s">
        <v>57</v>
      </c>
      <c r="C21" s="37">
        <v>3</v>
      </c>
      <c r="D21" s="20"/>
      <c r="E21" s="12" t="s">
        <v>58</v>
      </c>
      <c r="F21" s="17">
        <v>9</v>
      </c>
      <c r="G21" s="35">
        <f t="shared" si="0"/>
        <v>115.2</v>
      </c>
      <c r="H21" s="4">
        <v>115.2</v>
      </c>
      <c r="I21" s="47"/>
      <c r="J21" s="4"/>
      <c r="K21" s="4"/>
      <c r="L21" s="4">
        <f t="shared" si="2"/>
        <v>115.2</v>
      </c>
      <c r="M21" s="4"/>
      <c r="N21" s="10">
        <v>1996</v>
      </c>
      <c r="O21" s="35">
        <f t="shared" si="1"/>
        <v>115.2</v>
      </c>
      <c r="P21" s="47"/>
      <c r="Q21" s="47"/>
      <c r="R21" s="47"/>
      <c r="S21" s="47">
        <f>G21</f>
        <v>115.2</v>
      </c>
      <c r="T21" s="53"/>
      <c r="U21" s="54"/>
      <c r="V21" s="54"/>
      <c r="W21" s="53"/>
      <c r="X21" s="54">
        <f t="shared" si="5"/>
        <v>115.2</v>
      </c>
      <c r="Y21" s="53">
        <f t="shared" si="6"/>
        <v>9</v>
      </c>
      <c r="Z21" s="22"/>
      <c r="AA21" s="111"/>
    </row>
    <row r="22" spans="1:27">
      <c r="A22" s="10">
        <v>18</v>
      </c>
      <c r="B22" s="9" t="s">
        <v>57</v>
      </c>
      <c r="C22" s="37" t="s">
        <v>12</v>
      </c>
      <c r="D22" s="20"/>
      <c r="E22" s="12" t="s">
        <v>137</v>
      </c>
      <c r="F22" s="17">
        <v>2</v>
      </c>
      <c r="G22" s="35">
        <f t="shared" si="0"/>
        <v>53.6</v>
      </c>
      <c r="H22" s="4">
        <v>53.6</v>
      </c>
      <c r="I22" s="47"/>
      <c r="J22" s="4"/>
      <c r="K22" s="4"/>
      <c r="L22" s="4">
        <f t="shared" si="2"/>
        <v>53.6</v>
      </c>
      <c r="M22" s="4"/>
      <c r="N22" s="10">
        <v>2008</v>
      </c>
      <c r="O22" s="35">
        <f t="shared" si="1"/>
        <v>53.6</v>
      </c>
      <c r="P22" s="47"/>
      <c r="Q22" s="47">
        <f>G22</f>
        <v>53.6</v>
      </c>
      <c r="R22" s="47"/>
      <c r="S22" s="47"/>
      <c r="T22" s="53"/>
      <c r="U22" s="54"/>
      <c r="V22" s="54"/>
      <c r="W22" s="53"/>
      <c r="X22" s="54">
        <f t="shared" si="5"/>
        <v>53.6</v>
      </c>
      <c r="Y22" s="53">
        <f t="shared" si="6"/>
        <v>2</v>
      </c>
      <c r="Z22" s="22"/>
      <c r="AA22" s="111"/>
    </row>
    <row r="23" spans="1:27">
      <c r="A23" s="10">
        <v>19</v>
      </c>
      <c r="B23" s="9" t="s">
        <v>57</v>
      </c>
      <c r="C23" s="37">
        <v>5</v>
      </c>
      <c r="D23" s="20"/>
      <c r="E23" s="12" t="s">
        <v>59</v>
      </c>
      <c r="F23" s="17">
        <v>5</v>
      </c>
      <c r="G23" s="35">
        <f t="shared" si="0"/>
        <v>130.4</v>
      </c>
      <c r="H23" s="4">
        <v>130.4</v>
      </c>
      <c r="I23" s="47"/>
      <c r="J23" s="4"/>
      <c r="K23" s="4"/>
      <c r="L23" s="4">
        <f t="shared" si="2"/>
        <v>130.4</v>
      </c>
      <c r="M23" s="4"/>
      <c r="N23" s="10">
        <v>1995</v>
      </c>
      <c r="O23" s="35">
        <f t="shared" si="1"/>
        <v>130.4</v>
      </c>
      <c r="P23" s="47"/>
      <c r="Q23" s="47"/>
      <c r="R23" s="47"/>
      <c r="S23" s="47">
        <f>G23</f>
        <v>130.4</v>
      </c>
      <c r="T23" s="53"/>
      <c r="U23" s="54"/>
      <c r="V23" s="54"/>
      <c r="W23" s="53"/>
      <c r="X23" s="54">
        <f t="shared" si="5"/>
        <v>130.4</v>
      </c>
      <c r="Y23" s="53">
        <f t="shared" si="6"/>
        <v>5</v>
      </c>
      <c r="Z23" s="22"/>
      <c r="AA23" s="111"/>
    </row>
    <row r="24" spans="1:27">
      <c r="A24" s="10">
        <v>20</v>
      </c>
      <c r="B24" s="9" t="s">
        <v>57</v>
      </c>
      <c r="C24" s="37">
        <v>6</v>
      </c>
      <c r="D24" s="20"/>
      <c r="E24" s="12" t="s">
        <v>151</v>
      </c>
      <c r="F24" s="17">
        <v>2</v>
      </c>
      <c r="G24" s="35">
        <f t="shared" si="0"/>
        <v>67.099999999999994</v>
      </c>
      <c r="H24" s="4"/>
      <c r="I24" s="47">
        <v>67.099999999999994</v>
      </c>
      <c r="J24" s="4"/>
      <c r="K24" s="4"/>
      <c r="L24" s="4">
        <f t="shared" si="2"/>
        <v>67.099999999999994</v>
      </c>
      <c r="M24" s="4"/>
      <c r="N24" s="10">
        <v>1997</v>
      </c>
      <c r="O24" s="35">
        <f t="shared" si="1"/>
        <v>67.099999999999994</v>
      </c>
      <c r="P24" s="47"/>
      <c r="Q24" s="47"/>
      <c r="R24" s="47">
        <f>G24</f>
        <v>67.099999999999994</v>
      </c>
      <c r="S24" s="47"/>
      <c r="T24" s="53"/>
      <c r="U24" s="54"/>
      <c r="V24" s="54"/>
      <c r="W24" s="53"/>
      <c r="X24" s="54">
        <f t="shared" si="5"/>
        <v>67.099999999999994</v>
      </c>
      <c r="Y24" s="53">
        <f t="shared" si="6"/>
        <v>2</v>
      </c>
      <c r="Z24" s="22"/>
      <c r="AA24" s="111"/>
    </row>
    <row r="25" spans="1:27">
      <c r="A25" s="10">
        <v>21</v>
      </c>
      <c r="B25" s="9" t="s">
        <v>57</v>
      </c>
      <c r="C25" s="37">
        <v>7</v>
      </c>
      <c r="D25" s="20"/>
      <c r="E25" s="12" t="s">
        <v>61</v>
      </c>
      <c r="F25" s="17">
        <v>4</v>
      </c>
      <c r="G25" s="35">
        <f t="shared" ref="G25:G62" si="7">H25+I25+J25+K25</f>
        <v>84.9</v>
      </c>
      <c r="H25" s="4"/>
      <c r="I25" s="47">
        <v>84.9</v>
      </c>
      <c r="J25" s="4"/>
      <c r="K25" s="4"/>
      <c r="L25" s="4">
        <f t="shared" si="2"/>
        <v>84.9</v>
      </c>
      <c r="M25" s="4"/>
      <c r="N25" s="10">
        <v>1991</v>
      </c>
      <c r="O25" s="35">
        <f t="shared" ref="O25:O62" si="8">P25+Q25+R25+S25</f>
        <v>84.9</v>
      </c>
      <c r="P25" s="47"/>
      <c r="Q25" s="47"/>
      <c r="R25" s="47">
        <f>G25</f>
        <v>84.9</v>
      </c>
      <c r="S25" s="47"/>
      <c r="T25" s="53"/>
      <c r="U25" s="54"/>
      <c r="V25" s="54"/>
      <c r="W25" s="53"/>
      <c r="X25" s="54">
        <f t="shared" ref="X25:X41" si="9">G25</f>
        <v>84.9</v>
      </c>
      <c r="Y25" s="53">
        <f t="shared" si="6"/>
        <v>4</v>
      </c>
      <c r="Z25" s="22"/>
      <c r="AA25" s="111"/>
    </row>
    <row r="26" spans="1:27">
      <c r="A26" s="10">
        <v>22</v>
      </c>
      <c r="B26" s="9" t="s">
        <v>57</v>
      </c>
      <c r="C26" s="37">
        <v>9</v>
      </c>
      <c r="D26" s="20"/>
      <c r="E26" s="12" t="s">
        <v>64</v>
      </c>
      <c r="F26" s="17">
        <v>1</v>
      </c>
      <c r="G26" s="35">
        <f t="shared" si="7"/>
        <v>19.2</v>
      </c>
      <c r="H26" s="4"/>
      <c r="I26" s="47"/>
      <c r="J26" s="4"/>
      <c r="K26" s="4">
        <v>19.2</v>
      </c>
      <c r="L26" s="4"/>
      <c r="M26" s="4">
        <f>G26</f>
        <v>19.2</v>
      </c>
      <c r="N26" s="10">
        <v>1994</v>
      </c>
      <c r="O26" s="35">
        <f t="shared" si="8"/>
        <v>19.2</v>
      </c>
      <c r="P26" s="47">
        <f>G26</f>
        <v>19.2</v>
      </c>
      <c r="Q26" s="47"/>
      <c r="R26" s="47"/>
      <c r="S26" s="47"/>
      <c r="T26" s="53"/>
      <c r="U26" s="54"/>
      <c r="V26" s="54"/>
      <c r="W26" s="53"/>
      <c r="X26" s="54">
        <f t="shared" si="9"/>
        <v>19.2</v>
      </c>
      <c r="Y26" s="53">
        <f t="shared" si="6"/>
        <v>1</v>
      </c>
      <c r="Z26" s="22"/>
      <c r="AA26" s="111"/>
    </row>
    <row r="27" spans="1:27">
      <c r="A27" s="10">
        <v>23</v>
      </c>
      <c r="B27" s="9" t="s">
        <v>57</v>
      </c>
      <c r="C27" s="37">
        <v>10</v>
      </c>
      <c r="D27" s="20"/>
      <c r="E27" s="12" t="s">
        <v>62</v>
      </c>
      <c r="F27" s="17">
        <v>1</v>
      </c>
      <c r="G27" s="35">
        <f t="shared" si="7"/>
        <v>39.700000000000003</v>
      </c>
      <c r="H27" s="4">
        <v>39.700000000000003</v>
      </c>
      <c r="I27" s="47"/>
      <c r="J27" s="4"/>
      <c r="K27" s="4"/>
      <c r="L27" s="4">
        <f t="shared" si="2"/>
        <v>39.700000000000003</v>
      </c>
      <c r="M27" s="4"/>
      <c r="N27" s="10">
        <v>2011</v>
      </c>
      <c r="O27" s="35">
        <f t="shared" si="8"/>
        <v>39.700000000000003</v>
      </c>
      <c r="P27" s="47">
        <f>G27</f>
        <v>39.700000000000003</v>
      </c>
      <c r="Q27" s="47"/>
      <c r="R27" s="47"/>
      <c r="S27" s="47"/>
      <c r="T27" s="53"/>
      <c r="U27" s="54"/>
      <c r="V27" s="54"/>
      <c r="W27" s="53"/>
      <c r="X27" s="54">
        <f t="shared" si="9"/>
        <v>39.700000000000003</v>
      </c>
      <c r="Y27" s="53">
        <f t="shared" si="6"/>
        <v>1</v>
      </c>
      <c r="Z27" s="22"/>
      <c r="AA27" s="111"/>
    </row>
    <row r="28" spans="1:27">
      <c r="A28" s="10">
        <v>24</v>
      </c>
      <c r="B28" s="9" t="s">
        <v>57</v>
      </c>
      <c r="C28" s="37">
        <v>11</v>
      </c>
      <c r="D28" s="20"/>
      <c r="E28" s="12" t="s">
        <v>68</v>
      </c>
      <c r="F28" s="17">
        <v>5</v>
      </c>
      <c r="G28" s="35">
        <f t="shared" si="7"/>
        <v>59.4</v>
      </c>
      <c r="H28" s="4">
        <v>59.4</v>
      </c>
      <c r="I28" s="47"/>
      <c r="J28" s="4"/>
      <c r="K28" s="4"/>
      <c r="L28" s="4">
        <f t="shared" si="2"/>
        <v>59.4</v>
      </c>
      <c r="M28" s="4"/>
      <c r="N28" s="10">
        <v>2009</v>
      </c>
      <c r="O28" s="35">
        <f t="shared" si="8"/>
        <v>59.4</v>
      </c>
      <c r="P28" s="47"/>
      <c r="Q28" s="47"/>
      <c r="R28" s="47">
        <f>G28</f>
        <v>59.4</v>
      </c>
      <c r="S28" s="47"/>
      <c r="T28" s="53"/>
      <c r="U28" s="54"/>
      <c r="V28" s="54"/>
      <c r="W28" s="53"/>
      <c r="X28" s="54">
        <f t="shared" si="9"/>
        <v>59.4</v>
      </c>
      <c r="Y28" s="53">
        <f t="shared" si="6"/>
        <v>5</v>
      </c>
      <c r="Z28" s="22"/>
      <c r="AA28" s="111"/>
    </row>
    <row r="29" spans="1:27">
      <c r="A29" s="10">
        <v>25</v>
      </c>
      <c r="B29" s="9" t="s">
        <v>57</v>
      </c>
      <c r="C29" s="37">
        <v>12</v>
      </c>
      <c r="D29" s="20"/>
      <c r="E29" s="12" t="s">
        <v>63</v>
      </c>
      <c r="F29" s="17">
        <v>7</v>
      </c>
      <c r="G29" s="35">
        <f t="shared" si="7"/>
        <v>70.099999999999994</v>
      </c>
      <c r="H29" s="4">
        <v>70.099999999999994</v>
      </c>
      <c r="I29" s="47"/>
      <c r="J29" s="4"/>
      <c r="K29" s="4"/>
      <c r="L29" s="4">
        <f t="shared" si="2"/>
        <v>70.099999999999994</v>
      </c>
      <c r="M29" s="4"/>
      <c r="N29" s="10">
        <v>2010</v>
      </c>
      <c r="O29" s="35">
        <f t="shared" si="8"/>
        <v>70.099999999999994</v>
      </c>
      <c r="P29" s="47"/>
      <c r="Q29" s="47"/>
      <c r="R29" s="47"/>
      <c r="S29" s="47">
        <f>G29</f>
        <v>70.099999999999994</v>
      </c>
      <c r="T29" s="53"/>
      <c r="U29" s="54"/>
      <c r="V29" s="54"/>
      <c r="W29" s="53"/>
      <c r="X29" s="54">
        <f t="shared" si="9"/>
        <v>70.099999999999994</v>
      </c>
      <c r="Y29" s="53">
        <f t="shared" si="6"/>
        <v>7</v>
      </c>
      <c r="Z29" s="22"/>
      <c r="AA29" s="111"/>
    </row>
    <row r="30" spans="1:27">
      <c r="A30" s="10">
        <v>26</v>
      </c>
      <c r="B30" s="9" t="s">
        <v>57</v>
      </c>
      <c r="C30" s="37">
        <v>15</v>
      </c>
      <c r="D30" s="20"/>
      <c r="E30" s="12" t="s">
        <v>138</v>
      </c>
      <c r="F30" s="17">
        <v>1</v>
      </c>
      <c r="G30" s="35">
        <f t="shared" si="7"/>
        <v>38.6</v>
      </c>
      <c r="H30" s="4">
        <v>38.6</v>
      </c>
      <c r="I30" s="47"/>
      <c r="J30" s="4"/>
      <c r="K30" s="4"/>
      <c r="L30" s="4">
        <f t="shared" si="2"/>
        <v>38.6</v>
      </c>
      <c r="M30" s="4"/>
      <c r="N30" s="10">
        <v>2010</v>
      </c>
      <c r="O30" s="35">
        <f t="shared" si="8"/>
        <v>38.6</v>
      </c>
      <c r="P30" s="47"/>
      <c r="Q30" s="47">
        <f>G30</f>
        <v>38.6</v>
      </c>
      <c r="R30" s="47"/>
      <c r="S30" s="47"/>
      <c r="T30" s="53"/>
      <c r="U30" s="54"/>
      <c r="V30" s="54"/>
      <c r="W30" s="53"/>
      <c r="X30" s="54">
        <f t="shared" si="9"/>
        <v>38.6</v>
      </c>
      <c r="Y30" s="53">
        <f t="shared" si="6"/>
        <v>1</v>
      </c>
      <c r="Z30" s="22">
        <v>37.9</v>
      </c>
      <c r="AA30" s="111"/>
    </row>
    <row r="31" spans="1:27">
      <c r="A31" s="10">
        <v>27</v>
      </c>
      <c r="B31" s="9" t="s">
        <v>57</v>
      </c>
      <c r="C31" s="37">
        <v>16</v>
      </c>
      <c r="D31" s="20"/>
      <c r="E31" s="12" t="s">
        <v>67</v>
      </c>
      <c r="F31" s="17">
        <v>4</v>
      </c>
      <c r="G31" s="35">
        <f t="shared" si="7"/>
        <v>82.1</v>
      </c>
      <c r="H31" s="4"/>
      <c r="I31" s="47">
        <v>82.1</v>
      </c>
      <c r="J31" s="4"/>
      <c r="K31" s="4"/>
      <c r="L31" s="4">
        <f t="shared" si="2"/>
        <v>82.1</v>
      </c>
      <c r="M31" s="4"/>
      <c r="N31" s="10">
        <v>1997</v>
      </c>
      <c r="O31" s="35">
        <f t="shared" si="8"/>
        <v>82.1</v>
      </c>
      <c r="P31" s="47"/>
      <c r="Q31" s="47"/>
      <c r="R31" s="47">
        <f>G31</f>
        <v>82.1</v>
      </c>
      <c r="S31" s="47"/>
      <c r="T31" s="53"/>
      <c r="U31" s="54"/>
      <c r="V31" s="54"/>
      <c r="W31" s="53"/>
      <c r="X31" s="54">
        <f t="shared" si="9"/>
        <v>82.1</v>
      </c>
      <c r="Y31" s="53">
        <f t="shared" si="6"/>
        <v>4</v>
      </c>
      <c r="Z31" s="22"/>
      <c r="AA31" s="111"/>
    </row>
    <row r="32" spans="1:27">
      <c r="A32" s="10">
        <v>28</v>
      </c>
      <c r="B32" s="9" t="s">
        <v>57</v>
      </c>
      <c r="C32" s="37">
        <v>17</v>
      </c>
      <c r="D32" s="20"/>
      <c r="E32" s="12" t="s">
        <v>71</v>
      </c>
      <c r="F32" s="17">
        <v>4</v>
      </c>
      <c r="G32" s="35">
        <f t="shared" si="7"/>
        <v>67.2</v>
      </c>
      <c r="H32" s="4"/>
      <c r="I32" s="47">
        <v>67.2</v>
      </c>
      <c r="J32" s="4"/>
      <c r="K32" s="4"/>
      <c r="L32" s="4">
        <f t="shared" si="2"/>
        <v>67.2</v>
      </c>
      <c r="M32" s="4"/>
      <c r="N32" s="10">
        <v>1997</v>
      </c>
      <c r="O32" s="35">
        <f t="shared" si="8"/>
        <v>67.2</v>
      </c>
      <c r="P32" s="47"/>
      <c r="Q32" s="47"/>
      <c r="R32" s="47">
        <f>G32</f>
        <v>67.2</v>
      </c>
      <c r="S32" s="47"/>
      <c r="T32" s="53"/>
      <c r="U32" s="54"/>
      <c r="V32" s="54"/>
      <c r="W32" s="53"/>
      <c r="X32" s="54">
        <f t="shared" si="9"/>
        <v>67.2</v>
      </c>
      <c r="Y32" s="53">
        <f t="shared" si="6"/>
        <v>4</v>
      </c>
      <c r="Z32" s="22"/>
      <c r="AA32" s="111"/>
    </row>
    <row r="33" spans="1:27">
      <c r="A33" s="10">
        <v>29</v>
      </c>
      <c r="B33" s="9" t="s">
        <v>57</v>
      </c>
      <c r="C33" s="37">
        <v>18</v>
      </c>
      <c r="D33" s="20"/>
      <c r="E33" s="12" t="s">
        <v>70</v>
      </c>
      <c r="F33" s="17">
        <v>5</v>
      </c>
      <c r="G33" s="35">
        <f t="shared" si="7"/>
        <v>65.900000000000006</v>
      </c>
      <c r="H33" s="4">
        <v>65.900000000000006</v>
      </c>
      <c r="I33" s="47"/>
      <c r="J33" s="4"/>
      <c r="K33" s="4"/>
      <c r="L33" s="4">
        <f t="shared" si="2"/>
        <v>65.900000000000006</v>
      </c>
      <c r="M33" s="4"/>
      <c r="N33" s="10">
        <v>2009</v>
      </c>
      <c r="O33" s="35">
        <f t="shared" si="8"/>
        <v>65.900000000000006</v>
      </c>
      <c r="P33" s="47"/>
      <c r="Q33" s="47"/>
      <c r="R33" s="47">
        <f>G33</f>
        <v>65.900000000000006</v>
      </c>
      <c r="S33" s="47"/>
      <c r="T33" s="53"/>
      <c r="U33" s="54"/>
      <c r="V33" s="54"/>
      <c r="W33" s="53"/>
      <c r="X33" s="54">
        <f t="shared" si="9"/>
        <v>65.900000000000006</v>
      </c>
      <c r="Y33" s="53">
        <f t="shared" si="6"/>
        <v>5</v>
      </c>
      <c r="Z33" s="22"/>
      <c r="AA33" s="111"/>
    </row>
    <row r="34" spans="1:27">
      <c r="A34" s="10">
        <v>30</v>
      </c>
      <c r="B34" s="9" t="s">
        <v>57</v>
      </c>
      <c r="C34" s="37">
        <v>21</v>
      </c>
      <c r="D34" s="20"/>
      <c r="E34" s="12" t="s">
        <v>72</v>
      </c>
      <c r="F34" s="17">
        <v>5</v>
      </c>
      <c r="G34" s="35">
        <f t="shared" si="7"/>
        <v>73.2</v>
      </c>
      <c r="H34" s="4">
        <v>73.2</v>
      </c>
      <c r="I34" s="47"/>
      <c r="J34" s="4"/>
      <c r="K34" s="4"/>
      <c r="L34" s="4">
        <f t="shared" si="2"/>
        <v>73.2</v>
      </c>
      <c r="M34" s="4"/>
      <c r="N34" s="10">
        <v>2009</v>
      </c>
      <c r="O34" s="35">
        <f t="shared" si="8"/>
        <v>73.2</v>
      </c>
      <c r="P34" s="47"/>
      <c r="Q34" s="47"/>
      <c r="R34" s="47">
        <f>G34</f>
        <v>73.2</v>
      </c>
      <c r="S34" s="47"/>
      <c r="T34" s="53"/>
      <c r="U34" s="54"/>
      <c r="V34" s="54"/>
      <c r="W34" s="53"/>
      <c r="X34" s="54">
        <f t="shared" si="9"/>
        <v>73.2</v>
      </c>
      <c r="Y34" s="53">
        <f t="shared" si="6"/>
        <v>5</v>
      </c>
      <c r="Z34" s="22"/>
      <c r="AA34" s="111"/>
    </row>
    <row r="35" spans="1:27">
      <c r="A35" s="10">
        <v>31</v>
      </c>
      <c r="B35" s="9" t="s">
        <v>57</v>
      </c>
      <c r="C35" s="37">
        <v>23</v>
      </c>
      <c r="D35" s="20"/>
      <c r="E35" s="12" t="s">
        <v>60</v>
      </c>
      <c r="F35" s="17">
        <v>2</v>
      </c>
      <c r="G35" s="35">
        <f t="shared" si="7"/>
        <v>114.9</v>
      </c>
      <c r="H35" s="4">
        <v>114.9</v>
      </c>
      <c r="I35" s="47"/>
      <c r="J35" s="4"/>
      <c r="K35" s="4"/>
      <c r="L35" s="4">
        <f t="shared" si="2"/>
        <v>114.9</v>
      </c>
      <c r="M35" s="4"/>
      <c r="N35" s="10">
        <v>2008</v>
      </c>
      <c r="O35" s="35">
        <f t="shared" si="8"/>
        <v>114.9</v>
      </c>
      <c r="P35" s="47"/>
      <c r="Q35" s="47"/>
      <c r="R35" s="47">
        <f>G35</f>
        <v>114.9</v>
      </c>
      <c r="S35" s="47"/>
      <c r="T35" s="53"/>
      <c r="U35" s="54"/>
      <c r="V35" s="54"/>
      <c r="W35" s="53"/>
      <c r="X35" s="54">
        <f t="shared" si="9"/>
        <v>114.9</v>
      </c>
      <c r="Y35" s="53">
        <f t="shared" si="6"/>
        <v>2</v>
      </c>
      <c r="Z35" s="22"/>
      <c r="AA35" s="111"/>
    </row>
    <row r="36" spans="1:27">
      <c r="A36" s="10">
        <v>32</v>
      </c>
      <c r="B36" s="9" t="s">
        <v>57</v>
      </c>
      <c r="C36" s="37">
        <v>25</v>
      </c>
      <c r="D36" s="20"/>
      <c r="E36" s="12" t="s">
        <v>73</v>
      </c>
      <c r="F36" s="17"/>
      <c r="G36" s="35">
        <f t="shared" si="7"/>
        <v>23.6</v>
      </c>
      <c r="H36" s="4">
        <v>23.6</v>
      </c>
      <c r="I36" s="47"/>
      <c r="J36" s="4"/>
      <c r="K36" s="4"/>
      <c r="L36" s="4">
        <f t="shared" si="2"/>
        <v>23.6</v>
      </c>
      <c r="M36" s="4"/>
      <c r="N36" s="10">
        <v>1980</v>
      </c>
      <c r="O36" s="35">
        <f t="shared" si="8"/>
        <v>23.6</v>
      </c>
      <c r="P36" s="47">
        <f>G36</f>
        <v>23.6</v>
      </c>
      <c r="Q36" s="47"/>
      <c r="R36" s="47"/>
      <c r="S36" s="47"/>
      <c r="T36" s="53"/>
      <c r="U36" s="54"/>
      <c r="V36" s="54"/>
      <c r="W36" s="53"/>
      <c r="X36" s="54">
        <f t="shared" si="9"/>
        <v>23.6</v>
      </c>
      <c r="Y36" s="53">
        <f t="shared" si="6"/>
        <v>0</v>
      </c>
      <c r="Z36" s="22"/>
      <c r="AA36" s="111"/>
    </row>
    <row r="37" spans="1:27">
      <c r="A37" s="10">
        <v>33</v>
      </c>
      <c r="B37" s="9" t="s">
        <v>57</v>
      </c>
      <c r="C37" s="37">
        <v>27</v>
      </c>
      <c r="D37" s="20"/>
      <c r="E37" s="12" t="s">
        <v>75</v>
      </c>
      <c r="F37" s="17">
        <v>4</v>
      </c>
      <c r="G37" s="35">
        <f t="shared" si="7"/>
        <v>72.099999999999994</v>
      </c>
      <c r="H37" s="4"/>
      <c r="I37" s="47">
        <v>72.099999999999994</v>
      </c>
      <c r="J37" s="4"/>
      <c r="K37" s="4"/>
      <c r="L37" s="4">
        <f t="shared" si="2"/>
        <v>72.099999999999994</v>
      </c>
      <c r="M37" s="4"/>
      <c r="N37" s="10">
        <v>2007</v>
      </c>
      <c r="O37" s="35">
        <f t="shared" si="8"/>
        <v>72.099999999999994</v>
      </c>
      <c r="P37" s="47"/>
      <c r="Q37" s="47"/>
      <c r="R37" s="47">
        <f>G37</f>
        <v>72.099999999999994</v>
      </c>
      <c r="S37" s="47"/>
      <c r="T37" s="53"/>
      <c r="U37" s="54"/>
      <c r="V37" s="54"/>
      <c r="W37" s="53"/>
      <c r="X37" s="54">
        <f t="shared" si="9"/>
        <v>72.099999999999994</v>
      </c>
      <c r="Y37" s="53">
        <f t="shared" si="6"/>
        <v>4</v>
      </c>
      <c r="Z37" s="22"/>
      <c r="AA37" s="111"/>
    </row>
    <row r="38" spans="1:27">
      <c r="A38" s="10">
        <v>34</v>
      </c>
      <c r="B38" s="9" t="s">
        <v>57</v>
      </c>
      <c r="C38" s="37">
        <v>31</v>
      </c>
      <c r="D38" s="20"/>
      <c r="E38" s="12" t="s">
        <v>76</v>
      </c>
      <c r="F38" s="17">
        <v>6</v>
      </c>
      <c r="G38" s="35">
        <f t="shared" si="7"/>
        <v>63</v>
      </c>
      <c r="H38" s="4">
        <v>63</v>
      </c>
      <c r="I38" s="47"/>
      <c r="J38" s="4"/>
      <c r="K38" s="4"/>
      <c r="L38" s="4">
        <f t="shared" si="2"/>
        <v>63</v>
      </c>
      <c r="M38" s="4"/>
      <c r="N38" s="10">
        <v>2010</v>
      </c>
      <c r="O38" s="35">
        <f t="shared" si="8"/>
        <v>63</v>
      </c>
      <c r="P38" s="47"/>
      <c r="Q38" s="47"/>
      <c r="R38" s="47">
        <f>G38</f>
        <v>63</v>
      </c>
      <c r="S38" s="47"/>
      <c r="T38" s="53"/>
      <c r="U38" s="54"/>
      <c r="V38" s="54"/>
      <c r="W38" s="53"/>
      <c r="X38" s="54">
        <f t="shared" si="9"/>
        <v>63</v>
      </c>
      <c r="Y38" s="53">
        <f t="shared" si="6"/>
        <v>6</v>
      </c>
      <c r="Z38" s="22"/>
      <c r="AA38" s="111"/>
    </row>
    <row r="39" spans="1:27" ht="24">
      <c r="A39" s="10">
        <v>35</v>
      </c>
      <c r="B39" s="9" t="s">
        <v>57</v>
      </c>
      <c r="C39" s="37" t="s">
        <v>9</v>
      </c>
      <c r="D39" s="20"/>
      <c r="E39" s="12" t="s">
        <v>10</v>
      </c>
      <c r="F39" s="17"/>
      <c r="G39" s="35">
        <f t="shared" si="7"/>
        <v>28.2</v>
      </c>
      <c r="H39" s="4">
        <v>28.2</v>
      </c>
      <c r="I39" s="47"/>
      <c r="J39" s="4"/>
      <c r="K39" s="4"/>
      <c r="L39" s="4">
        <f t="shared" si="2"/>
        <v>28.2</v>
      </c>
      <c r="M39" s="4"/>
      <c r="N39" s="10">
        <v>2011</v>
      </c>
      <c r="O39" s="35">
        <f t="shared" si="8"/>
        <v>28.2</v>
      </c>
      <c r="P39" s="47">
        <v>28.2</v>
      </c>
      <c r="Q39" s="47"/>
      <c r="R39" s="47"/>
      <c r="S39" s="47"/>
      <c r="T39" s="53"/>
      <c r="U39" s="54"/>
      <c r="V39" s="54"/>
      <c r="W39" s="53"/>
      <c r="X39" s="54">
        <f t="shared" si="9"/>
        <v>28.2</v>
      </c>
      <c r="Y39" s="53">
        <f t="shared" si="6"/>
        <v>0</v>
      </c>
      <c r="Z39" s="22"/>
      <c r="AA39" s="111"/>
    </row>
    <row r="40" spans="1:27">
      <c r="A40" s="10">
        <v>36</v>
      </c>
      <c r="B40" s="9" t="s">
        <v>57</v>
      </c>
      <c r="C40" s="37">
        <v>34</v>
      </c>
      <c r="D40" s="20"/>
      <c r="E40" s="12" t="s">
        <v>74</v>
      </c>
      <c r="F40" s="17">
        <v>3</v>
      </c>
      <c r="G40" s="35">
        <f t="shared" si="7"/>
        <v>53.2</v>
      </c>
      <c r="H40" s="4">
        <v>53.2</v>
      </c>
      <c r="I40" s="47"/>
      <c r="J40" s="4"/>
      <c r="K40" s="4"/>
      <c r="L40" s="4">
        <f t="shared" si="2"/>
        <v>53.2</v>
      </c>
      <c r="M40" s="4"/>
      <c r="N40" s="10">
        <v>2011</v>
      </c>
      <c r="O40" s="35">
        <f t="shared" si="8"/>
        <v>53.2</v>
      </c>
      <c r="P40" s="47"/>
      <c r="Q40" s="47"/>
      <c r="R40" s="47">
        <f>G40</f>
        <v>53.2</v>
      </c>
      <c r="S40" s="47"/>
      <c r="T40" s="53"/>
      <c r="U40" s="54"/>
      <c r="V40" s="54"/>
      <c r="W40" s="53"/>
      <c r="X40" s="54">
        <f t="shared" si="9"/>
        <v>53.2</v>
      </c>
      <c r="Y40" s="53">
        <f t="shared" si="6"/>
        <v>3</v>
      </c>
      <c r="Z40" s="22"/>
      <c r="AA40" s="111"/>
    </row>
    <row r="41" spans="1:27">
      <c r="A41" s="10">
        <v>37</v>
      </c>
      <c r="B41" s="9" t="s">
        <v>57</v>
      </c>
      <c r="C41" s="37">
        <v>35</v>
      </c>
      <c r="D41" s="20"/>
      <c r="E41" s="12" t="s">
        <v>77</v>
      </c>
      <c r="F41" s="17">
        <v>4</v>
      </c>
      <c r="G41" s="35">
        <f t="shared" si="7"/>
        <v>57.4</v>
      </c>
      <c r="H41" s="4">
        <v>57.4</v>
      </c>
      <c r="I41" s="47"/>
      <c r="J41" s="4"/>
      <c r="K41" s="4"/>
      <c r="L41" s="4">
        <f t="shared" si="2"/>
        <v>57.4</v>
      </c>
      <c r="M41" s="4"/>
      <c r="N41" s="10">
        <v>2009</v>
      </c>
      <c r="O41" s="35">
        <f t="shared" si="8"/>
        <v>57.4</v>
      </c>
      <c r="P41" s="47"/>
      <c r="Q41" s="47"/>
      <c r="R41" s="47">
        <f>G41</f>
        <v>57.4</v>
      </c>
      <c r="S41" s="47"/>
      <c r="T41" s="53"/>
      <c r="U41" s="54"/>
      <c r="V41" s="54"/>
      <c r="W41" s="53"/>
      <c r="X41" s="54">
        <f t="shared" si="9"/>
        <v>57.4</v>
      </c>
      <c r="Y41" s="53">
        <f t="shared" si="6"/>
        <v>4</v>
      </c>
      <c r="Z41" s="22"/>
      <c r="AA41" s="111"/>
    </row>
    <row r="42" spans="1:27">
      <c r="A42" s="10">
        <v>38</v>
      </c>
      <c r="B42" s="9" t="s">
        <v>57</v>
      </c>
      <c r="C42" s="37">
        <v>36</v>
      </c>
      <c r="D42" s="20">
        <v>1</v>
      </c>
      <c r="E42" s="43" t="s">
        <v>107</v>
      </c>
      <c r="F42" s="17">
        <v>6</v>
      </c>
      <c r="G42" s="35">
        <f t="shared" si="7"/>
        <v>48.9</v>
      </c>
      <c r="H42" s="4"/>
      <c r="I42" s="47">
        <v>48.9</v>
      </c>
      <c r="J42" s="4"/>
      <c r="K42" s="4"/>
      <c r="L42" s="4">
        <f t="shared" si="2"/>
        <v>48.9</v>
      </c>
      <c r="M42" s="4"/>
      <c r="N42" s="10">
        <v>2005</v>
      </c>
      <c r="O42" s="35">
        <f t="shared" si="8"/>
        <v>48.9</v>
      </c>
      <c r="P42" s="47"/>
      <c r="Q42" s="47">
        <f>G42</f>
        <v>48.9</v>
      </c>
      <c r="R42" s="47"/>
      <c r="S42" s="47"/>
      <c r="T42" s="53">
        <v>1</v>
      </c>
      <c r="U42" s="54">
        <f>G42</f>
        <v>48.9</v>
      </c>
      <c r="V42" s="54"/>
      <c r="W42" s="53">
        <f>F42</f>
        <v>6</v>
      </c>
      <c r="X42" s="54"/>
      <c r="Y42" s="53"/>
      <c r="Z42" s="22"/>
      <c r="AA42" s="111"/>
    </row>
    <row r="43" spans="1:27">
      <c r="A43" s="10">
        <v>39</v>
      </c>
      <c r="B43" s="9" t="s">
        <v>57</v>
      </c>
      <c r="C43" s="11"/>
      <c r="D43" s="20">
        <v>2</v>
      </c>
      <c r="E43" s="12" t="s">
        <v>108</v>
      </c>
      <c r="F43" s="17">
        <v>6</v>
      </c>
      <c r="G43" s="35">
        <f t="shared" si="7"/>
        <v>70.2</v>
      </c>
      <c r="H43" s="4"/>
      <c r="I43" s="47">
        <v>70.2</v>
      </c>
      <c r="J43" s="4"/>
      <c r="K43" s="4"/>
      <c r="L43" s="4">
        <f t="shared" si="2"/>
        <v>70.2</v>
      </c>
      <c r="M43" s="4"/>
      <c r="N43" s="10">
        <v>2005</v>
      </c>
      <c r="O43" s="35">
        <f t="shared" si="8"/>
        <v>70.2</v>
      </c>
      <c r="P43" s="47"/>
      <c r="Q43" s="47"/>
      <c r="R43" s="47">
        <f>G43</f>
        <v>70.2</v>
      </c>
      <c r="S43" s="47"/>
      <c r="T43" s="53">
        <v>1</v>
      </c>
      <c r="U43" s="54">
        <f>G43</f>
        <v>70.2</v>
      </c>
      <c r="V43" s="54"/>
      <c r="W43" s="53">
        <f>F43</f>
        <v>6</v>
      </c>
      <c r="X43" s="54"/>
      <c r="Y43" s="53"/>
      <c r="Z43" s="22"/>
      <c r="AA43" s="111"/>
    </row>
    <row r="44" spans="1:27">
      <c r="A44" s="10">
        <v>40</v>
      </c>
      <c r="B44" s="66" t="s">
        <v>65</v>
      </c>
      <c r="C44" s="37">
        <v>1</v>
      </c>
      <c r="D44" s="20"/>
      <c r="E44" s="12" t="s">
        <v>106</v>
      </c>
      <c r="F44" s="17">
        <v>4</v>
      </c>
      <c r="G44" s="35">
        <f t="shared" si="7"/>
        <v>86.9</v>
      </c>
      <c r="H44" s="4">
        <v>86.9</v>
      </c>
      <c r="I44" s="47"/>
      <c r="J44" s="4"/>
      <c r="K44" s="4"/>
      <c r="L44" s="4">
        <f t="shared" si="2"/>
        <v>86.9</v>
      </c>
      <c r="M44" s="4"/>
      <c r="N44" s="10">
        <v>2013</v>
      </c>
      <c r="O44" s="35">
        <f t="shared" si="8"/>
        <v>86.9</v>
      </c>
      <c r="P44" s="47"/>
      <c r="Q44" s="47"/>
      <c r="R44" s="47">
        <f>G44</f>
        <v>86.9</v>
      </c>
      <c r="S44" s="47"/>
      <c r="T44" s="53"/>
      <c r="U44" s="54"/>
      <c r="V44" s="54"/>
      <c r="W44" s="53"/>
      <c r="X44" s="54">
        <f>G44</f>
        <v>86.9</v>
      </c>
      <c r="Y44" s="53">
        <f>F44</f>
        <v>4</v>
      </c>
      <c r="Z44" s="22"/>
      <c r="AA44" s="111"/>
    </row>
    <row r="45" spans="1:27">
      <c r="A45" s="10">
        <v>41</v>
      </c>
      <c r="B45" s="66" t="s">
        <v>65</v>
      </c>
      <c r="C45" s="37">
        <v>4</v>
      </c>
      <c r="D45" s="20"/>
      <c r="E45" s="12" t="s">
        <v>14</v>
      </c>
      <c r="F45" s="17">
        <v>3</v>
      </c>
      <c r="G45" s="35">
        <f t="shared" si="7"/>
        <v>87.3</v>
      </c>
      <c r="H45" s="4">
        <v>87.3</v>
      </c>
      <c r="I45" s="47"/>
      <c r="J45" s="4"/>
      <c r="K45" s="4"/>
      <c r="L45" s="4">
        <f t="shared" si="2"/>
        <v>87.3</v>
      </c>
      <c r="M45" s="4"/>
      <c r="N45" s="10">
        <v>2011</v>
      </c>
      <c r="O45" s="35">
        <f t="shared" si="8"/>
        <v>87.3</v>
      </c>
      <c r="P45" s="47"/>
      <c r="Q45" s="47"/>
      <c r="R45" s="47">
        <f>G45</f>
        <v>87.3</v>
      </c>
      <c r="S45" s="47"/>
      <c r="T45" s="53"/>
      <c r="U45" s="54"/>
      <c r="V45" s="54"/>
      <c r="W45" s="53"/>
      <c r="X45" s="54">
        <f>G45</f>
        <v>87.3</v>
      </c>
      <c r="Y45" s="53">
        <f>F45</f>
        <v>3</v>
      </c>
      <c r="Z45" s="22"/>
      <c r="AA45" s="111"/>
    </row>
    <row r="46" spans="1:27">
      <c r="A46" s="10">
        <v>42</v>
      </c>
      <c r="B46" s="16" t="s">
        <v>65</v>
      </c>
      <c r="C46" s="37">
        <v>5</v>
      </c>
      <c r="D46" s="20">
        <v>1</v>
      </c>
      <c r="E46" s="12" t="s">
        <v>112</v>
      </c>
      <c r="F46" s="17">
        <v>2</v>
      </c>
      <c r="G46" s="35">
        <f t="shared" si="7"/>
        <v>36.5</v>
      </c>
      <c r="H46" s="4">
        <v>36.5</v>
      </c>
      <c r="I46" s="47"/>
      <c r="J46" s="4"/>
      <c r="K46" s="4"/>
      <c r="L46" s="4">
        <f t="shared" si="2"/>
        <v>36.5</v>
      </c>
      <c r="M46" s="4"/>
      <c r="N46" s="10">
        <v>2007</v>
      </c>
      <c r="O46" s="35">
        <f t="shared" si="8"/>
        <v>36.5</v>
      </c>
      <c r="P46" s="47">
        <f>G46</f>
        <v>36.5</v>
      </c>
      <c r="Q46" s="47"/>
      <c r="R46" s="47"/>
      <c r="S46" s="47"/>
      <c r="T46" s="53">
        <v>1</v>
      </c>
      <c r="U46" s="54">
        <f>G46</f>
        <v>36.5</v>
      </c>
      <c r="V46" s="54">
        <f>H46</f>
        <v>36.5</v>
      </c>
      <c r="W46" s="53">
        <f>F46</f>
        <v>2</v>
      </c>
      <c r="X46" s="54"/>
      <c r="Y46" s="53"/>
      <c r="Z46" s="22"/>
      <c r="AA46" s="111">
        <v>1</v>
      </c>
    </row>
    <row r="47" spans="1:27">
      <c r="A47" s="10">
        <v>43</v>
      </c>
      <c r="B47" s="16" t="s">
        <v>65</v>
      </c>
      <c r="C47" s="11"/>
      <c r="D47" s="20">
        <v>2</v>
      </c>
      <c r="E47" s="12" t="s">
        <v>113</v>
      </c>
      <c r="F47" s="17">
        <v>2</v>
      </c>
      <c r="G47" s="35">
        <f t="shared" si="7"/>
        <v>34.5</v>
      </c>
      <c r="H47" s="4">
        <v>34.5</v>
      </c>
      <c r="I47" s="47"/>
      <c r="J47" s="4"/>
      <c r="K47" s="4"/>
      <c r="L47" s="4">
        <f t="shared" si="2"/>
        <v>34.5</v>
      </c>
      <c r="M47" s="4"/>
      <c r="N47" s="10">
        <v>2007</v>
      </c>
      <c r="O47" s="35">
        <f t="shared" si="8"/>
        <v>34.5</v>
      </c>
      <c r="P47" s="47">
        <f>G47</f>
        <v>34.5</v>
      </c>
      <c r="Q47" s="47"/>
      <c r="R47" s="47"/>
      <c r="S47" s="47"/>
      <c r="T47" s="53">
        <v>1</v>
      </c>
      <c r="U47" s="54">
        <f>G47</f>
        <v>34.5</v>
      </c>
      <c r="V47" s="54">
        <f>H47</f>
        <v>34.5</v>
      </c>
      <c r="W47" s="53">
        <f>F47</f>
        <v>2</v>
      </c>
      <c r="X47" s="54"/>
      <c r="Y47" s="53"/>
      <c r="Z47" s="22"/>
      <c r="AA47" s="111">
        <v>1</v>
      </c>
    </row>
    <row r="48" spans="1:27" ht="24">
      <c r="A48" s="10">
        <v>44</v>
      </c>
      <c r="B48" s="16" t="s">
        <v>127</v>
      </c>
      <c r="C48" s="37">
        <v>6</v>
      </c>
      <c r="D48" s="38">
        <v>2</v>
      </c>
      <c r="E48" s="38" t="s">
        <v>128</v>
      </c>
      <c r="F48" s="38">
        <v>3</v>
      </c>
      <c r="G48" s="35">
        <f t="shared" si="7"/>
        <v>51.9</v>
      </c>
      <c r="H48" s="4"/>
      <c r="I48" s="47">
        <v>51.9</v>
      </c>
      <c r="J48" s="4"/>
      <c r="K48" s="47"/>
      <c r="L48" s="4">
        <f t="shared" si="2"/>
        <v>51.9</v>
      </c>
      <c r="M48" s="4"/>
      <c r="N48" s="71">
        <v>2011</v>
      </c>
      <c r="O48" s="35">
        <f t="shared" si="8"/>
        <v>51.9</v>
      </c>
      <c r="P48" s="47"/>
      <c r="Q48" s="47">
        <f>G48</f>
        <v>51.9</v>
      </c>
      <c r="R48" s="47"/>
      <c r="S48" s="47"/>
      <c r="T48" s="53">
        <v>1</v>
      </c>
      <c r="U48" s="54">
        <f>G48</f>
        <v>51.9</v>
      </c>
      <c r="V48" s="54"/>
      <c r="W48" s="53">
        <f>F48</f>
        <v>3</v>
      </c>
      <c r="X48" s="54"/>
      <c r="Y48" s="53"/>
      <c r="Z48" s="22"/>
      <c r="AA48" s="111"/>
    </row>
    <row r="49" spans="1:27">
      <c r="A49" s="10">
        <v>45</v>
      </c>
      <c r="B49" s="16" t="s">
        <v>65</v>
      </c>
      <c r="C49" s="38"/>
      <c r="D49" s="38">
        <v>1</v>
      </c>
      <c r="E49" s="38" t="s">
        <v>129</v>
      </c>
      <c r="F49" s="38">
        <v>4</v>
      </c>
      <c r="G49" s="35">
        <f t="shared" si="7"/>
        <v>32.1</v>
      </c>
      <c r="H49" s="4"/>
      <c r="I49" s="47">
        <v>32.1</v>
      </c>
      <c r="J49" s="4"/>
      <c r="K49" s="47"/>
      <c r="L49" s="4">
        <f t="shared" si="2"/>
        <v>32.1</v>
      </c>
      <c r="M49" s="4"/>
      <c r="N49" s="71">
        <v>2011</v>
      </c>
      <c r="O49" s="35">
        <f t="shared" si="8"/>
        <v>32.1</v>
      </c>
      <c r="P49" s="47">
        <f>G49</f>
        <v>32.1</v>
      </c>
      <c r="Q49" s="47"/>
      <c r="R49" s="47"/>
      <c r="S49" s="47"/>
      <c r="T49" s="53">
        <v>1</v>
      </c>
      <c r="U49" s="54">
        <f>G49</f>
        <v>32.1</v>
      </c>
      <c r="V49" s="54"/>
      <c r="W49" s="53">
        <f>F49</f>
        <v>4</v>
      </c>
      <c r="X49" s="54"/>
      <c r="Y49" s="53"/>
      <c r="Z49" s="22"/>
      <c r="AA49" s="111"/>
    </row>
    <row r="50" spans="1:27">
      <c r="A50" s="10">
        <v>46</v>
      </c>
      <c r="B50" s="16" t="s">
        <v>65</v>
      </c>
      <c r="C50" s="38"/>
      <c r="D50" s="38">
        <v>3</v>
      </c>
      <c r="E50" s="38" t="s">
        <v>92</v>
      </c>
      <c r="F50" s="38">
        <v>2</v>
      </c>
      <c r="G50" s="35">
        <f t="shared" si="7"/>
        <v>41.9</v>
      </c>
      <c r="H50" s="4"/>
      <c r="I50" s="47">
        <v>41.9</v>
      </c>
      <c r="J50" s="4"/>
      <c r="K50" s="47"/>
      <c r="L50" s="4">
        <f t="shared" si="2"/>
        <v>41.9</v>
      </c>
      <c r="M50" s="4"/>
      <c r="N50" s="71">
        <v>2011</v>
      </c>
      <c r="O50" s="35">
        <f t="shared" si="8"/>
        <v>41.9</v>
      </c>
      <c r="P50" s="47"/>
      <c r="Q50" s="47">
        <f>G50</f>
        <v>41.9</v>
      </c>
      <c r="R50" s="47"/>
      <c r="S50" s="47"/>
      <c r="T50" s="53">
        <v>1</v>
      </c>
      <c r="U50" s="54">
        <f>G50</f>
        <v>41.9</v>
      </c>
      <c r="V50" s="54"/>
      <c r="W50" s="53">
        <f>F50</f>
        <v>2</v>
      </c>
      <c r="X50" s="54"/>
      <c r="Y50" s="53"/>
      <c r="Z50" s="22"/>
      <c r="AA50" s="111"/>
    </row>
    <row r="51" spans="1:27">
      <c r="A51" s="10">
        <v>47</v>
      </c>
      <c r="B51" s="9" t="s">
        <v>65</v>
      </c>
      <c r="C51" s="37">
        <v>7</v>
      </c>
      <c r="D51" s="20"/>
      <c r="E51" s="12" t="s">
        <v>66</v>
      </c>
      <c r="F51" s="17">
        <v>6</v>
      </c>
      <c r="G51" s="35">
        <f t="shared" si="7"/>
        <v>72.599999999999994</v>
      </c>
      <c r="H51" s="4">
        <v>72.599999999999994</v>
      </c>
      <c r="I51" s="47"/>
      <c r="J51" s="4"/>
      <c r="K51" s="4"/>
      <c r="L51" s="4">
        <f t="shared" si="2"/>
        <v>72.599999999999994</v>
      </c>
      <c r="M51" s="4"/>
      <c r="N51" s="10">
        <v>2007</v>
      </c>
      <c r="O51" s="35">
        <f t="shared" si="8"/>
        <v>72.599999999999994</v>
      </c>
      <c r="P51" s="47"/>
      <c r="Q51" s="47"/>
      <c r="R51" s="47">
        <f>G51</f>
        <v>72.599999999999994</v>
      </c>
      <c r="S51" s="47"/>
      <c r="T51" s="53"/>
      <c r="U51" s="54"/>
      <c r="V51" s="54"/>
      <c r="W51" s="53"/>
      <c r="X51" s="54">
        <f>G51</f>
        <v>72.599999999999994</v>
      </c>
      <c r="Y51" s="53">
        <f>F51</f>
        <v>6</v>
      </c>
      <c r="Z51" s="22"/>
      <c r="AA51" s="111"/>
    </row>
    <row r="52" spans="1:27" ht="24">
      <c r="A52" s="10">
        <v>48</v>
      </c>
      <c r="B52" s="9" t="s">
        <v>65</v>
      </c>
      <c r="C52" s="37">
        <v>8</v>
      </c>
      <c r="D52" s="20"/>
      <c r="E52" s="109" t="s">
        <v>13</v>
      </c>
      <c r="F52" s="17"/>
      <c r="G52" s="35">
        <f t="shared" si="7"/>
        <v>40.6</v>
      </c>
      <c r="H52" s="149">
        <v>40.6</v>
      </c>
      <c r="I52" s="47"/>
      <c r="J52" s="149"/>
      <c r="K52" s="4"/>
      <c r="L52" s="4"/>
      <c r="M52" s="149">
        <f>G52</f>
        <v>40.6</v>
      </c>
      <c r="N52" s="104">
        <v>2015</v>
      </c>
      <c r="O52" s="35">
        <f t="shared" si="8"/>
        <v>40.6</v>
      </c>
      <c r="P52" s="150">
        <f>G52</f>
        <v>40.6</v>
      </c>
      <c r="Q52" s="47"/>
      <c r="R52" s="47"/>
      <c r="S52" s="47"/>
      <c r="T52" s="53">
        <v>1</v>
      </c>
      <c r="U52" s="54">
        <f t="shared" ref="U52:V55" si="10">G52</f>
        <v>40.6</v>
      </c>
      <c r="V52" s="54">
        <f t="shared" si="10"/>
        <v>40.6</v>
      </c>
      <c r="W52" s="53">
        <f>F52</f>
        <v>0</v>
      </c>
      <c r="X52" s="54"/>
      <c r="Y52" s="53"/>
      <c r="Z52" s="22"/>
      <c r="AA52" s="111">
        <v>1</v>
      </c>
    </row>
    <row r="53" spans="1:27" ht="24">
      <c r="A53" s="10">
        <v>49</v>
      </c>
      <c r="B53" s="9" t="s">
        <v>65</v>
      </c>
      <c r="C53" s="38"/>
      <c r="D53" s="20"/>
      <c r="E53" s="109" t="s">
        <v>13</v>
      </c>
      <c r="F53" s="17"/>
      <c r="G53" s="35">
        <f t="shared" si="7"/>
        <v>40.6</v>
      </c>
      <c r="H53" s="149">
        <v>40.6</v>
      </c>
      <c r="I53" s="47"/>
      <c r="J53" s="149"/>
      <c r="K53" s="4"/>
      <c r="L53" s="4"/>
      <c r="M53" s="149">
        <f>G53</f>
        <v>40.6</v>
      </c>
      <c r="N53" s="104">
        <v>2015</v>
      </c>
      <c r="O53" s="35">
        <f t="shared" si="8"/>
        <v>40.6</v>
      </c>
      <c r="P53" s="150">
        <f>G53</f>
        <v>40.6</v>
      </c>
      <c r="Q53" s="47"/>
      <c r="R53" s="47"/>
      <c r="S53" s="47"/>
      <c r="T53" s="53">
        <v>1</v>
      </c>
      <c r="U53" s="54">
        <f t="shared" si="10"/>
        <v>40.6</v>
      </c>
      <c r="V53" s="54">
        <f t="shared" si="10"/>
        <v>40.6</v>
      </c>
      <c r="W53" s="53">
        <f>F53</f>
        <v>0</v>
      </c>
      <c r="X53" s="54"/>
      <c r="Y53" s="53"/>
      <c r="Z53" s="22"/>
      <c r="AA53" s="111">
        <v>1</v>
      </c>
    </row>
    <row r="54" spans="1:27" ht="24">
      <c r="A54" s="10">
        <v>50</v>
      </c>
      <c r="B54" s="9" t="s">
        <v>65</v>
      </c>
      <c r="C54" s="38"/>
      <c r="D54" s="20"/>
      <c r="E54" s="109" t="s">
        <v>13</v>
      </c>
      <c r="F54" s="17"/>
      <c r="G54" s="35">
        <f t="shared" si="7"/>
        <v>40.6</v>
      </c>
      <c r="H54" s="149">
        <v>40.6</v>
      </c>
      <c r="I54" s="47"/>
      <c r="J54" s="149"/>
      <c r="K54" s="4"/>
      <c r="L54" s="4"/>
      <c r="M54" s="149">
        <f>G54</f>
        <v>40.6</v>
      </c>
      <c r="N54" s="104">
        <v>2015</v>
      </c>
      <c r="O54" s="35">
        <f t="shared" si="8"/>
        <v>40.6</v>
      </c>
      <c r="P54" s="150">
        <f>G54</f>
        <v>40.6</v>
      </c>
      <c r="Q54" s="47"/>
      <c r="R54" s="47"/>
      <c r="S54" s="47"/>
      <c r="T54" s="53">
        <v>1</v>
      </c>
      <c r="U54" s="54">
        <f t="shared" si="10"/>
        <v>40.6</v>
      </c>
      <c r="V54" s="54">
        <f t="shared" si="10"/>
        <v>40.6</v>
      </c>
      <c r="W54" s="53">
        <f>F54</f>
        <v>0</v>
      </c>
      <c r="X54" s="54"/>
      <c r="Y54" s="53"/>
      <c r="Z54" s="22"/>
      <c r="AA54" s="111">
        <v>1</v>
      </c>
    </row>
    <row r="55" spans="1:27" ht="24">
      <c r="A55" s="10">
        <v>51</v>
      </c>
      <c r="B55" s="9" t="s">
        <v>65</v>
      </c>
      <c r="C55" s="38"/>
      <c r="D55" s="20"/>
      <c r="E55" s="109" t="s">
        <v>13</v>
      </c>
      <c r="F55" s="17"/>
      <c r="G55" s="35">
        <f t="shared" si="7"/>
        <v>56.4</v>
      </c>
      <c r="H55" s="149">
        <v>56.4</v>
      </c>
      <c r="I55" s="47"/>
      <c r="J55" s="149"/>
      <c r="K55" s="4"/>
      <c r="L55" s="4"/>
      <c r="M55" s="149">
        <f>G55</f>
        <v>56.4</v>
      </c>
      <c r="N55" s="104">
        <v>2015</v>
      </c>
      <c r="O55" s="35">
        <f t="shared" si="8"/>
        <v>56.4</v>
      </c>
      <c r="P55" s="47"/>
      <c r="Q55" s="150">
        <f>G55</f>
        <v>56.4</v>
      </c>
      <c r="R55" s="47"/>
      <c r="S55" s="47"/>
      <c r="T55" s="53">
        <v>1</v>
      </c>
      <c r="U55" s="54">
        <f t="shared" si="10"/>
        <v>56.4</v>
      </c>
      <c r="V55" s="54">
        <f t="shared" si="10"/>
        <v>56.4</v>
      </c>
      <c r="W55" s="53">
        <f>F55</f>
        <v>0</v>
      </c>
      <c r="X55" s="54"/>
      <c r="Y55" s="53"/>
      <c r="Z55" s="22"/>
      <c r="AA55" s="111">
        <v>1</v>
      </c>
    </row>
    <row r="56" spans="1:27" ht="24">
      <c r="A56" s="10">
        <v>52</v>
      </c>
      <c r="B56" s="9" t="s">
        <v>65</v>
      </c>
      <c r="C56" s="38"/>
      <c r="D56" s="20"/>
      <c r="E56" s="109" t="s">
        <v>13</v>
      </c>
      <c r="F56" s="17"/>
      <c r="G56" s="35">
        <f t="shared" si="7"/>
        <v>83.8</v>
      </c>
      <c r="H56" s="149">
        <v>83.8</v>
      </c>
      <c r="I56" s="47"/>
      <c r="J56" s="149"/>
      <c r="K56" s="4"/>
      <c r="L56" s="4"/>
      <c r="M56" s="149">
        <f>G56</f>
        <v>83.8</v>
      </c>
      <c r="N56" s="104">
        <v>2015</v>
      </c>
      <c r="O56" s="35">
        <f t="shared" si="8"/>
        <v>83.8</v>
      </c>
      <c r="P56" s="47"/>
      <c r="Q56" s="47"/>
      <c r="R56" s="47"/>
      <c r="S56" s="150">
        <f>G56</f>
        <v>83.8</v>
      </c>
      <c r="T56" s="53">
        <v>1</v>
      </c>
      <c r="U56" s="54"/>
      <c r="V56" s="54"/>
      <c r="W56" s="53"/>
      <c r="X56" s="54"/>
      <c r="Y56" s="53"/>
      <c r="Z56" s="22"/>
      <c r="AA56" s="111">
        <v>1</v>
      </c>
    </row>
    <row r="57" spans="1:27">
      <c r="A57" s="10">
        <v>53</v>
      </c>
      <c r="B57" s="9" t="s">
        <v>65</v>
      </c>
      <c r="C57" s="37">
        <v>9</v>
      </c>
      <c r="D57" s="20"/>
      <c r="E57" s="12" t="s">
        <v>69</v>
      </c>
      <c r="F57" s="17">
        <v>3</v>
      </c>
      <c r="G57" s="35">
        <f t="shared" si="7"/>
        <v>73.599999999999994</v>
      </c>
      <c r="H57" s="4">
        <v>73.599999999999994</v>
      </c>
      <c r="I57" s="47"/>
      <c r="J57" s="4"/>
      <c r="K57" s="4"/>
      <c r="L57" s="4">
        <f t="shared" si="2"/>
        <v>73.599999999999994</v>
      </c>
      <c r="M57" s="4"/>
      <c r="N57" s="10">
        <v>2009</v>
      </c>
      <c r="O57" s="35">
        <f t="shared" si="8"/>
        <v>73.599999999999994</v>
      </c>
      <c r="P57" s="47"/>
      <c r="Q57" s="47"/>
      <c r="R57" s="47"/>
      <c r="S57" s="47">
        <f>G57</f>
        <v>73.599999999999994</v>
      </c>
      <c r="T57" s="53"/>
      <c r="U57" s="54"/>
      <c r="V57" s="54"/>
      <c r="W57" s="53"/>
      <c r="X57" s="54">
        <f>G57</f>
        <v>73.599999999999994</v>
      </c>
      <c r="Y57" s="53">
        <f>F57</f>
        <v>3</v>
      </c>
      <c r="Z57" s="22"/>
      <c r="AA57" s="111"/>
    </row>
    <row r="58" spans="1:27" ht="24">
      <c r="A58" s="10">
        <v>54</v>
      </c>
      <c r="B58" s="9" t="s">
        <v>65</v>
      </c>
      <c r="C58" s="37">
        <v>10</v>
      </c>
      <c r="D58" s="20"/>
      <c r="E58" s="109" t="s">
        <v>13</v>
      </c>
      <c r="F58" s="17"/>
      <c r="G58" s="35">
        <f t="shared" si="7"/>
        <v>37.5</v>
      </c>
      <c r="H58" s="149">
        <v>37.5</v>
      </c>
      <c r="I58" s="47"/>
      <c r="J58" s="149"/>
      <c r="K58" s="4"/>
      <c r="L58" s="4"/>
      <c r="M58" s="149">
        <f>G58</f>
        <v>37.5</v>
      </c>
      <c r="N58" s="104">
        <v>2015</v>
      </c>
      <c r="O58" s="35">
        <f t="shared" si="8"/>
        <v>37.5</v>
      </c>
      <c r="P58" s="150">
        <f>G58</f>
        <v>37.5</v>
      </c>
      <c r="Q58" s="47"/>
      <c r="R58" s="47"/>
      <c r="S58" s="47"/>
      <c r="T58" s="53">
        <v>1</v>
      </c>
      <c r="U58" s="54">
        <f t="shared" ref="U58:V62" si="11">G58</f>
        <v>37.5</v>
      </c>
      <c r="V58" s="54">
        <f t="shared" si="11"/>
        <v>37.5</v>
      </c>
      <c r="W58" s="53">
        <f t="shared" ref="W58:W66" si="12">F58</f>
        <v>0</v>
      </c>
      <c r="X58" s="54"/>
      <c r="Y58" s="53"/>
      <c r="Z58" s="22"/>
      <c r="AA58" s="111">
        <v>1</v>
      </c>
    </row>
    <row r="59" spans="1:27" ht="24">
      <c r="A59" s="10">
        <v>55</v>
      </c>
      <c r="B59" s="9" t="s">
        <v>65</v>
      </c>
      <c r="C59" s="38"/>
      <c r="D59" s="20"/>
      <c r="E59" s="109" t="s">
        <v>13</v>
      </c>
      <c r="F59" s="17"/>
      <c r="G59" s="35">
        <f t="shared" si="7"/>
        <v>37.5</v>
      </c>
      <c r="H59" s="149">
        <v>37.5</v>
      </c>
      <c r="I59" s="47"/>
      <c r="J59" s="149"/>
      <c r="K59" s="4"/>
      <c r="L59" s="4"/>
      <c r="M59" s="149">
        <f>G59</f>
        <v>37.5</v>
      </c>
      <c r="N59" s="104">
        <v>2015</v>
      </c>
      <c r="O59" s="35">
        <f t="shared" si="8"/>
        <v>37.5</v>
      </c>
      <c r="P59" s="150">
        <f>G59</f>
        <v>37.5</v>
      </c>
      <c r="Q59" s="47"/>
      <c r="R59" s="47"/>
      <c r="S59" s="47"/>
      <c r="T59" s="53">
        <v>1</v>
      </c>
      <c r="U59" s="54">
        <f t="shared" si="11"/>
        <v>37.5</v>
      </c>
      <c r="V59" s="54">
        <f t="shared" si="11"/>
        <v>37.5</v>
      </c>
      <c r="W59" s="53">
        <f t="shared" si="12"/>
        <v>0</v>
      </c>
      <c r="X59" s="54"/>
      <c r="Y59" s="53"/>
      <c r="Z59" s="22"/>
      <c r="AA59" s="111">
        <v>1</v>
      </c>
    </row>
    <row r="60" spans="1:27" ht="24">
      <c r="A60" s="10">
        <v>56</v>
      </c>
      <c r="B60" s="9" t="s">
        <v>65</v>
      </c>
      <c r="C60" s="38"/>
      <c r="D60" s="20"/>
      <c r="E60" s="109" t="s">
        <v>13</v>
      </c>
      <c r="F60" s="17"/>
      <c r="G60" s="35">
        <f t="shared" si="7"/>
        <v>56.1</v>
      </c>
      <c r="H60" s="149">
        <v>56.1</v>
      </c>
      <c r="I60" s="47"/>
      <c r="J60" s="149"/>
      <c r="K60" s="4"/>
      <c r="L60" s="4"/>
      <c r="M60" s="149">
        <f>G60</f>
        <v>56.1</v>
      </c>
      <c r="N60" s="104">
        <v>2015</v>
      </c>
      <c r="O60" s="35">
        <f t="shared" si="8"/>
        <v>56.1</v>
      </c>
      <c r="P60" s="47"/>
      <c r="Q60" s="150">
        <f>G60</f>
        <v>56.1</v>
      </c>
      <c r="R60" s="47"/>
      <c r="S60" s="47"/>
      <c r="T60" s="53">
        <v>1</v>
      </c>
      <c r="U60" s="54">
        <f t="shared" si="11"/>
        <v>56.1</v>
      </c>
      <c r="V60" s="54">
        <f t="shared" si="11"/>
        <v>56.1</v>
      </c>
      <c r="W60" s="53">
        <f t="shared" si="12"/>
        <v>0</v>
      </c>
      <c r="X60" s="54"/>
      <c r="Y60" s="53"/>
      <c r="Z60" s="22"/>
      <c r="AA60" s="111">
        <v>1</v>
      </c>
    </row>
    <row r="61" spans="1:27" ht="24">
      <c r="A61" s="10">
        <v>57</v>
      </c>
      <c r="B61" s="9" t="s">
        <v>65</v>
      </c>
      <c r="C61" s="38"/>
      <c r="D61" s="20"/>
      <c r="E61" s="109" t="s">
        <v>13</v>
      </c>
      <c r="F61" s="17"/>
      <c r="G61" s="35">
        <f t="shared" si="7"/>
        <v>56.1</v>
      </c>
      <c r="H61" s="149">
        <v>56.1</v>
      </c>
      <c r="I61" s="47"/>
      <c r="J61" s="149"/>
      <c r="K61" s="4"/>
      <c r="L61" s="4"/>
      <c r="M61" s="149">
        <f>G61</f>
        <v>56.1</v>
      </c>
      <c r="N61" s="104">
        <v>2015</v>
      </c>
      <c r="O61" s="35">
        <f t="shared" si="8"/>
        <v>56.1</v>
      </c>
      <c r="P61" s="47"/>
      <c r="Q61" s="150">
        <f>G61</f>
        <v>56.1</v>
      </c>
      <c r="R61" s="47"/>
      <c r="S61" s="47"/>
      <c r="T61" s="53">
        <v>1</v>
      </c>
      <c r="U61" s="54">
        <f t="shared" si="11"/>
        <v>56.1</v>
      </c>
      <c r="V61" s="54">
        <f t="shared" si="11"/>
        <v>56.1</v>
      </c>
      <c r="W61" s="53">
        <f t="shared" si="12"/>
        <v>0</v>
      </c>
      <c r="X61" s="54"/>
      <c r="Y61" s="53"/>
      <c r="Z61" s="22"/>
      <c r="AA61" s="111">
        <v>1</v>
      </c>
    </row>
    <row r="62" spans="1:27" ht="24">
      <c r="A62" s="10">
        <v>58</v>
      </c>
      <c r="B62" s="9" t="s">
        <v>65</v>
      </c>
      <c r="C62" s="38"/>
      <c r="D62" s="20"/>
      <c r="E62" s="109" t="s">
        <v>13</v>
      </c>
      <c r="F62" s="17"/>
      <c r="G62" s="35">
        <f t="shared" si="7"/>
        <v>73.8</v>
      </c>
      <c r="H62" s="149">
        <v>73.8</v>
      </c>
      <c r="I62" s="47"/>
      <c r="J62" s="149"/>
      <c r="K62" s="4"/>
      <c r="L62" s="4"/>
      <c r="M62" s="149">
        <f>G62</f>
        <v>73.8</v>
      </c>
      <c r="N62" s="104">
        <v>2015</v>
      </c>
      <c r="O62" s="35">
        <f t="shared" si="8"/>
        <v>73.8</v>
      </c>
      <c r="P62" s="47"/>
      <c r="Q62" s="47"/>
      <c r="R62" s="150">
        <f>G62</f>
        <v>73.8</v>
      </c>
      <c r="S62" s="47"/>
      <c r="T62" s="53">
        <v>1</v>
      </c>
      <c r="U62" s="54">
        <f t="shared" si="11"/>
        <v>73.8</v>
      </c>
      <c r="V62" s="54">
        <f t="shared" si="11"/>
        <v>73.8</v>
      </c>
      <c r="W62" s="53">
        <f t="shared" si="12"/>
        <v>0</v>
      </c>
      <c r="X62" s="54"/>
      <c r="Y62" s="53"/>
      <c r="Z62" s="22"/>
      <c r="AA62" s="111">
        <v>1</v>
      </c>
    </row>
    <row r="63" spans="1:27" ht="24">
      <c r="A63" s="10">
        <v>59</v>
      </c>
      <c r="B63" s="9" t="s">
        <v>78</v>
      </c>
      <c r="C63" s="37">
        <v>1</v>
      </c>
      <c r="D63" s="20">
        <v>1</v>
      </c>
      <c r="E63" s="12" t="s">
        <v>152</v>
      </c>
      <c r="F63" s="17">
        <v>6</v>
      </c>
      <c r="G63" s="35">
        <f t="shared" ref="G63:G98" si="13">H63+I63+J63+K63</f>
        <v>44.2</v>
      </c>
      <c r="H63" s="4"/>
      <c r="I63" s="47">
        <v>44.2</v>
      </c>
      <c r="J63" s="4"/>
      <c r="K63" s="4"/>
      <c r="L63" s="4">
        <f t="shared" si="2"/>
        <v>44.2</v>
      </c>
      <c r="M63" s="4"/>
      <c r="N63" s="10">
        <v>1985</v>
      </c>
      <c r="O63" s="35">
        <f t="shared" ref="O63:O98" si="14">P63+Q63+R63+S63</f>
        <v>44.2</v>
      </c>
      <c r="P63" s="47"/>
      <c r="Q63" s="47">
        <f t="shared" ref="Q63:Q70" si="15">G63</f>
        <v>44.2</v>
      </c>
      <c r="R63" s="47"/>
      <c r="S63" s="47"/>
      <c r="T63" s="53">
        <v>1</v>
      </c>
      <c r="U63" s="54">
        <f>G63</f>
        <v>44.2</v>
      </c>
      <c r="V63" s="54">
        <f>H63</f>
        <v>0</v>
      </c>
      <c r="W63" s="53">
        <f t="shared" si="12"/>
        <v>6</v>
      </c>
      <c r="X63" s="54"/>
      <c r="Y63" s="53"/>
      <c r="Z63" s="22"/>
      <c r="AA63" s="111"/>
    </row>
    <row r="64" spans="1:27">
      <c r="A64" s="10">
        <v>60</v>
      </c>
      <c r="B64" s="9" t="s">
        <v>78</v>
      </c>
      <c r="C64" s="11"/>
      <c r="D64" s="20">
        <v>2</v>
      </c>
      <c r="E64" s="12" t="s">
        <v>139</v>
      </c>
      <c r="F64" s="17">
        <v>4</v>
      </c>
      <c r="G64" s="35">
        <f t="shared" si="13"/>
        <v>43.3</v>
      </c>
      <c r="H64" s="4"/>
      <c r="I64" s="47">
        <v>43.3</v>
      </c>
      <c r="J64" s="4"/>
      <c r="K64" s="4"/>
      <c r="L64" s="4">
        <f t="shared" si="2"/>
        <v>43.3</v>
      </c>
      <c r="M64" s="4"/>
      <c r="N64" s="10">
        <v>1985</v>
      </c>
      <c r="O64" s="35">
        <f t="shared" si="14"/>
        <v>43.3</v>
      </c>
      <c r="P64" s="47"/>
      <c r="Q64" s="47">
        <f t="shared" si="15"/>
        <v>43.3</v>
      </c>
      <c r="R64" s="47"/>
      <c r="S64" s="47"/>
      <c r="T64" s="53">
        <v>1</v>
      </c>
      <c r="U64" s="54">
        <f>G64</f>
        <v>43.3</v>
      </c>
      <c r="V64" s="54"/>
      <c r="W64" s="53">
        <f t="shared" si="12"/>
        <v>4</v>
      </c>
      <c r="X64" s="54"/>
      <c r="Y64" s="53"/>
      <c r="Z64" s="22"/>
      <c r="AA64" s="111"/>
    </row>
    <row r="65" spans="1:27" ht="24">
      <c r="A65" s="10">
        <v>61</v>
      </c>
      <c r="B65" s="9" t="s">
        <v>78</v>
      </c>
      <c r="C65" s="37">
        <v>2</v>
      </c>
      <c r="D65" s="20">
        <v>1</v>
      </c>
      <c r="E65" s="12" t="s">
        <v>140</v>
      </c>
      <c r="F65" s="17">
        <v>3</v>
      </c>
      <c r="G65" s="35">
        <f t="shared" si="13"/>
        <v>44</v>
      </c>
      <c r="H65" s="4"/>
      <c r="I65" s="47">
        <v>44</v>
      </c>
      <c r="J65" s="4"/>
      <c r="K65" s="4"/>
      <c r="L65" s="4">
        <f t="shared" si="2"/>
        <v>44</v>
      </c>
      <c r="M65" s="4"/>
      <c r="N65" s="10">
        <v>1985</v>
      </c>
      <c r="O65" s="35">
        <f t="shared" si="14"/>
        <v>44</v>
      </c>
      <c r="P65" s="47"/>
      <c r="Q65" s="47">
        <f t="shared" si="15"/>
        <v>44</v>
      </c>
      <c r="R65" s="47"/>
      <c r="S65" s="47"/>
      <c r="T65" s="53">
        <v>1</v>
      </c>
      <c r="U65" s="54">
        <f>G65</f>
        <v>44</v>
      </c>
      <c r="V65" s="54"/>
      <c r="W65" s="53">
        <f t="shared" si="12"/>
        <v>3</v>
      </c>
      <c r="X65" s="54"/>
      <c r="Y65" s="53"/>
      <c r="Z65" s="22">
        <v>45.4</v>
      </c>
      <c r="AA65" s="111"/>
    </row>
    <row r="66" spans="1:27">
      <c r="A66" s="10">
        <v>62</v>
      </c>
      <c r="B66" s="9" t="s">
        <v>78</v>
      </c>
      <c r="C66" s="11"/>
      <c r="D66" s="20">
        <v>2</v>
      </c>
      <c r="E66" s="12" t="s">
        <v>79</v>
      </c>
      <c r="F66" s="17">
        <v>1</v>
      </c>
      <c r="G66" s="35">
        <f t="shared" si="13"/>
        <v>44</v>
      </c>
      <c r="H66" s="4"/>
      <c r="I66" s="47">
        <v>44</v>
      </c>
      <c r="J66" s="4"/>
      <c r="K66" s="4"/>
      <c r="L66" s="4">
        <f t="shared" si="2"/>
        <v>44</v>
      </c>
      <c r="M66" s="4"/>
      <c r="N66" s="10">
        <v>1985</v>
      </c>
      <c r="O66" s="35">
        <f t="shared" si="14"/>
        <v>44</v>
      </c>
      <c r="P66" s="47"/>
      <c r="Q66" s="47">
        <f t="shared" si="15"/>
        <v>44</v>
      </c>
      <c r="R66" s="47"/>
      <c r="S66" s="47"/>
      <c r="T66" s="53">
        <v>1</v>
      </c>
      <c r="U66" s="54">
        <f>G66</f>
        <v>44</v>
      </c>
      <c r="V66" s="54"/>
      <c r="W66" s="53">
        <f t="shared" si="12"/>
        <v>1</v>
      </c>
      <c r="X66" s="54"/>
      <c r="Y66" s="53"/>
      <c r="Z66" s="22">
        <v>45.1</v>
      </c>
      <c r="AA66" s="111"/>
    </row>
    <row r="67" spans="1:27">
      <c r="A67" s="10">
        <v>63</v>
      </c>
      <c r="B67" s="9" t="s">
        <v>78</v>
      </c>
      <c r="C67" s="37">
        <v>3</v>
      </c>
      <c r="D67" s="20"/>
      <c r="E67" s="12" t="s">
        <v>80</v>
      </c>
      <c r="F67" s="17">
        <v>5</v>
      </c>
      <c r="G67" s="35">
        <f t="shared" si="13"/>
        <v>140.1</v>
      </c>
      <c r="H67" s="47">
        <v>140.1</v>
      </c>
      <c r="I67" s="47"/>
      <c r="J67" s="4"/>
      <c r="K67" s="4"/>
      <c r="L67" s="4">
        <f t="shared" si="2"/>
        <v>140.1</v>
      </c>
      <c r="M67" s="4"/>
      <c r="N67" s="10">
        <v>2011</v>
      </c>
      <c r="O67" s="35">
        <f t="shared" si="14"/>
        <v>140.1</v>
      </c>
      <c r="P67" s="47"/>
      <c r="Q67" s="47"/>
      <c r="R67" s="47"/>
      <c r="S67" s="47">
        <f>G67</f>
        <v>140.1</v>
      </c>
      <c r="T67" s="53"/>
      <c r="U67" s="54"/>
      <c r="V67" s="54"/>
      <c r="W67" s="53"/>
      <c r="X67" s="54">
        <f>G67</f>
        <v>140.1</v>
      </c>
      <c r="Y67" s="53">
        <f>F67</f>
        <v>5</v>
      </c>
      <c r="Z67" s="22"/>
      <c r="AA67" s="111"/>
    </row>
    <row r="68" spans="1:27">
      <c r="A68" s="10">
        <v>64</v>
      </c>
      <c r="B68" s="9" t="s">
        <v>78</v>
      </c>
      <c r="C68" s="37">
        <v>4</v>
      </c>
      <c r="D68" s="20"/>
      <c r="E68" s="12" t="s">
        <v>153</v>
      </c>
      <c r="F68" s="17">
        <v>5</v>
      </c>
      <c r="G68" s="35">
        <f t="shared" si="13"/>
        <v>113.9</v>
      </c>
      <c r="H68" s="47">
        <v>113.9</v>
      </c>
      <c r="I68" s="47"/>
      <c r="J68" s="4"/>
      <c r="K68" s="4"/>
      <c r="L68" s="4">
        <f t="shared" si="2"/>
        <v>113.9</v>
      </c>
      <c r="M68" s="4"/>
      <c r="N68" s="10">
        <v>2011</v>
      </c>
      <c r="O68" s="35">
        <f t="shared" si="14"/>
        <v>113.9</v>
      </c>
      <c r="P68" s="47"/>
      <c r="Q68" s="47"/>
      <c r="R68" s="47">
        <f>G68</f>
        <v>113.9</v>
      </c>
      <c r="S68" s="47"/>
      <c r="T68" s="53"/>
      <c r="U68" s="54"/>
      <c r="V68" s="54"/>
      <c r="W68" s="53"/>
      <c r="X68" s="54">
        <f>G68</f>
        <v>113.9</v>
      </c>
      <c r="Y68" s="53">
        <f>F68</f>
        <v>5</v>
      </c>
      <c r="Z68" s="22"/>
      <c r="AA68" s="111"/>
    </row>
    <row r="69" spans="1:27" ht="24">
      <c r="A69" s="10">
        <v>65</v>
      </c>
      <c r="B69" s="9" t="s">
        <v>78</v>
      </c>
      <c r="C69" s="37">
        <v>5</v>
      </c>
      <c r="D69" s="20">
        <v>1</v>
      </c>
      <c r="E69" s="12" t="s">
        <v>141</v>
      </c>
      <c r="F69" s="17">
        <v>6</v>
      </c>
      <c r="G69" s="35">
        <f t="shared" si="13"/>
        <v>54.2</v>
      </c>
      <c r="H69" s="4">
        <v>54.2</v>
      </c>
      <c r="I69" s="47"/>
      <c r="J69" s="4"/>
      <c r="K69" s="4"/>
      <c r="L69" s="4">
        <f t="shared" si="2"/>
        <v>54.2</v>
      </c>
      <c r="M69" s="4"/>
      <c r="N69" s="10">
        <v>1988</v>
      </c>
      <c r="O69" s="35">
        <f t="shared" si="14"/>
        <v>54.2</v>
      </c>
      <c r="P69" s="47"/>
      <c r="Q69" s="47">
        <f t="shared" si="15"/>
        <v>54.2</v>
      </c>
      <c r="R69" s="47"/>
      <c r="S69" s="47"/>
      <c r="T69" s="53">
        <v>1</v>
      </c>
      <c r="U69" s="54">
        <f>G69</f>
        <v>54.2</v>
      </c>
      <c r="V69" s="54">
        <f>H69</f>
        <v>54.2</v>
      </c>
      <c r="W69" s="53">
        <f>F69</f>
        <v>6</v>
      </c>
      <c r="X69" s="54"/>
      <c r="Y69" s="53"/>
      <c r="Z69" s="22"/>
      <c r="AA69" s="111">
        <v>1</v>
      </c>
    </row>
    <row r="70" spans="1:27">
      <c r="A70" s="10">
        <v>66</v>
      </c>
      <c r="B70" s="9" t="s">
        <v>78</v>
      </c>
      <c r="C70" s="11"/>
      <c r="D70" s="20">
        <v>2</v>
      </c>
      <c r="E70" s="12" t="s">
        <v>81</v>
      </c>
      <c r="F70" s="17">
        <v>3</v>
      </c>
      <c r="G70" s="35">
        <f t="shared" si="13"/>
        <v>52.1</v>
      </c>
      <c r="H70" s="47">
        <v>52.1</v>
      </c>
      <c r="I70" s="47"/>
      <c r="J70" s="4"/>
      <c r="K70" s="4"/>
      <c r="L70" s="4">
        <f t="shared" si="2"/>
        <v>52.1</v>
      </c>
      <c r="M70" s="4"/>
      <c r="N70" s="10">
        <v>1988</v>
      </c>
      <c r="O70" s="35">
        <f t="shared" si="14"/>
        <v>52.1</v>
      </c>
      <c r="P70" s="47"/>
      <c r="Q70" s="47">
        <f t="shared" si="15"/>
        <v>52.1</v>
      </c>
      <c r="R70" s="47"/>
      <c r="S70" s="47"/>
      <c r="T70" s="53">
        <v>1</v>
      </c>
      <c r="U70" s="54">
        <f>G70</f>
        <v>52.1</v>
      </c>
      <c r="V70" s="54">
        <f>H70</f>
        <v>52.1</v>
      </c>
      <c r="W70" s="53">
        <f>F70</f>
        <v>3</v>
      </c>
      <c r="X70" s="54"/>
      <c r="Y70" s="53"/>
      <c r="Z70" s="22"/>
      <c r="AA70" s="111">
        <v>1</v>
      </c>
    </row>
    <row r="71" spans="1:27">
      <c r="A71" s="10">
        <v>67</v>
      </c>
      <c r="B71" s="9" t="s">
        <v>83</v>
      </c>
      <c r="C71" s="37">
        <v>1</v>
      </c>
      <c r="D71" s="20"/>
      <c r="E71" s="12" t="s">
        <v>110</v>
      </c>
      <c r="F71" s="17">
        <v>4</v>
      </c>
      <c r="G71" s="35">
        <f t="shared" si="13"/>
        <v>62.6</v>
      </c>
      <c r="H71" s="4"/>
      <c r="I71" s="47">
        <v>62.6</v>
      </c>
      <c r="J71" s="4"/>
      <c r="K71" s="4"/>
      <c r="L71" s="4">
        <f t="shared" si="2"/>
        <v>62.6</v>
      </c>
      <c r="M71" s="4"/>
      <c r="N71" s="10">
        <v>2005</v>
      </c>
      <c r="O71" s="35">
        <f t="shared" si="14"/>
        <v>62.6</v>
      </c>
      <c r="P71" s="47"/>
      <c r="Q71" s="47"/>
      <c r="R71" s="47">
        <f>G71</f>
        <v>62.6</v>
      </c>
      <c r="S71" s="47"/>
      <c r="T71" s="53"/>
      <c r="U71" s="54"/>
      <c r="V71" s="54"/>
      <c r="W71" s="53"/>
      <c r="X71" s="54">
        <f>G71</f>
        <v>62.6</v>
      </c>
      <c r="Y71" s="53">
        <f>F71</f>
        <v>4</v>
      </c>
      <c r="Z71" s="22"/>
      <c r="AA71" s="111"/>
    </row>
    <row r="72" spans="1:27">
      <c r="A72" s="10">
        <v>68</v>
      </c>
      <c r="B72" s="9" t="s">
        <v>83</v>
      </c>
      <c r="C72" s="37">
        <v>2</v>
      </c>
      <c r="D72" s="20"/>
      <c r="E72" s="12" t="s">
        <v>84</v>
      </c>
      <c r="F72" s="17">
        <v>2</v>
      </c>
      <c r="G72" s="35">
        <f t="shared" si="13"/>
        <v>68.099999999999994</v>
      </c>
      <c r="H72" s="4">
        <v>68.099999999999994</v>
      </c>
      <c r="I72" s="47"/>
      <c r="J72" s="4"/>
      <c r="K72" s="4"/>
      <c r="L72" s="4">
        <f t="shared" si="2"/>
        <v>68.099999999999994</v>
      </c>
      <c r="M72" s="4"/>
      <c r="N72" s="10">
        <v>2002</v>
      </c>
      <c r="O72" s="35">
        <f t="shared" si="14"/>
        <v>68.099999999999994</v>
      </c>
      <c r="P72" s="47"/>
      <c r="Q72" s="47"/>
      <c r="R72" s="47">
        <f>G72</f>
        <v>68.099999999999994</v>
      </c>
      <c r="S72" s="47"/>
      <c r="T72" s="53"/>
      <c r="U72" s="54"/>
      <c r="V72" s="54"/>
      <c r="W72" s="53"/>
      <c r="X72" s="54">
        <f>G72</f>
        <v>68.099999999999994</v>
      </c>
      <c r="Y72" s="53">
        <f>F72</f>
        <v>2</v>
      </c>
      <c r="Z72" s="22"/>
      <c r="AA72" s="111"/>
    </row>
    <row r="73" spans="1:27">
      <c r="A73" s="10">
        <v>69</v>
      </c>
      <c r="B73" s="9" t="s">
        <v>83</v>
      </c>
      <c r="C73" s="37">
        <v>3</v>
      </c>
      <c r="D73" s="20">
        <v>1</v>
      </c>
      <c r="E73" s="12" t="s">
        <v>85</v>
      </c>
      <c r="F73" s="17">
        <v>3</v>
      </c>
      <c r="G73" s="35">
        <f t="shared" si="13"/>
        <v>55.6</v>
      </c>
      <c r="H73" s="4"/>
      <c r="I73" s="47">
        <v>55.6</v>
      </c>
      <c r="J73" s="4"/>
      <c r="K73" s="4"/>
      <c r="L73" s="4">
        <f t="shared" si="2"/>
        <v>55.6</v>
      </c>
      <c r="M73" s="4"/>
      <c r="N73" s="10">
        <v>1997</v>
      </c>
      <c r="O73" s="35">
        <f t="shared" si="14"/>
        <v>55.6</v>
      </c>
      <c r="P73" s="47"/>
      <c r="Q73" s="47"/>
      <c r="R73" s="47">
        <f>G73</f>
        <v>55.6</v>
      </c>
      <c r="S73" s="47"/>
      <c r="T73" s="53">
        <v>1</v>
      </c>
      <c r="U73" s="54">
        <f>G73</f>
        <v>55.6</v>
      </c>
      <c r="V73" s="54"/>
      <c r="W73" s="53">
        <f>F73</f>
        <v>3</v>
      </c>
      <c r="X73" s="54"/>
      <c r="Y73" s="53"/>
      <c r="Z73" s="22"/>
      <c r="AA73" s="111"/>
    </row>
    <row r="74" spans="1:27">
      <c r="A74" s="10">
        <v>70</v>
      </c>
      <c r="B74" s="9" t="s">
        <v>83</v>
      </c>
      <c r="C74" s="11"/>
      <c r="D74" s="20">
        <v>2</v>
      </c>
      <c r="E74" s="12" t="s">
        <v>86</v>
      </c>
      <c r="F74" s="17">
        <v>3</v>
      </c>
      <c r="G74" s="35">
        <f t="shared" si="13"/>
        <v>26.5</v>
      </c>
      <c r="H74" s="4"/>
      <c r="I74" s="47">
        <v>26.5</v>
      </c>
      <c r="J74" s="4"/>
      <c r="K74" s="4"/>
      <c r="L74" s="4">
        <f t="shared" ref="L74:L114" si="16">G74</f>
        <v>26.5</v>
      </c>
      <c r="M74" s="4"/>
      <c r="N74" s="10">
        <v>1997</v>
      </c>
      <c r="O74" s="35">
        <f t="shared" si="14"/>
        <v>26.5</v>
      </c>
      <c r="P74" s="47">
        <f>G74</f>
        <v>26.5</v>
      </c>
      <c r="Q74" s="47"/>
      <c r="R74" s="47"/>
      <c r="S74" s="47"/>
      <c r="T74" s="53">
        <v>1</v>
      </c>
      <c r="U74" s="54">
        <f>G74</f>
        <v>26.5</v>
      </c>
      <c r="V74" s="54"/>
      <c r="W74" s="53">
        <f>F74</f>
        <v>3</v>
      </c>
      <c r="X74" s="54"/>
      <c r="Y74" s="53"/>
      <c r="Z74" s="22"/>
      <c r="AA74" s="111"/>
    </row>
    <row r="75" spans="1:27">
      <c r="A75" s="10">
        <v>71</v>
      </c>
      <c r="B75" s="9" t="s">
        <v>83</v>
      </c>
      <c r="C75" s="11"/>
      <c r="D75" s="20">
        <v>3</v>
      </c>
      <c r="E75" s="12" t="s">
        <v>86</v>
      </c>
      <c r="F75" s="17">
        <v>3</v>
      </c>
      <c r="G75" s="35">
        <f t="shared" si="13"/>
        <v>26.5</v>
      </c>
      <c r="H75" s="4"/>
      <c r="I75" s="47">
        <v>26.5</v>
      </c>
      <c r="J75" s="4"/>
      <c r="K75" s="4"/>
      <c r="L75" s="4">
        <f t="shared" si="16"/>
        <v>26.5</v>
      </c>
      <c r="M75" s="4"/>
      <c r="N75" s="10">
        <v>1997</v>
      </c>
      <c r="O75" s="35">
        <f t="shared" si="14"/>
        <v>26.5</v>
      </c>
      <c r="P75" s="47">
        <f>G75</f>
        <v>26.5</v>
      </c>
      <c r="Q75" s="47"/>
      <c r="R75" s="47"/>
      <c r="S75" s="47"/>
      <c r="T75" s="53">
        <v>1</v>
      </c>
      <c r="U75" s="54">
        <f>G75</f>
        <v>26.5</v>
      </c>
      <c r="V75" s="54"/>
      <c r="W75" s="53">
        <f>F75</f>
        <v>3</v>
      </c>
      <c r="X75" s="54"/>
      <c r="Y75" s="53"/>
      <c r="Z75" s="22"/>
      <c r="AA75" s="111"/>
    </row>
    <row r="76" spans="1:27">
      <c r="A76" s="10">
        <v>72</v>
      </c>
      <c r="B76" s="9" t="s">
        <v>83</v>
      </c>
      <c r="C76" s="37">
        <v>4</v>
      </c>
      <c r="D76" s="20"/>
      <c r="E76" s="12" t="s">
        <v>87</v>
      </c>
      <c r="F76" s="17">
        <v>3</v>
      </c>
      <c r="G76" s="35">
        <f t="shared" si="13"/>
        <v>79.5</v>
      </c>
      <c r="H76" s="4">
        <v>79.5</v>
      </c>
      <c r="I76" s="47"/>
      <c r="J76" s="4"/>
      <c r="K76" s="4"/>
      <c r="L76" s="4">
        <f t="shared" si="16"/>
        <v>79.5</v>
      </c>
      <c r="M76" s="4"/>
      <c r="N76" s="10">
        <v>2001</v>
      </c>
      <c r="O76" s="35">
        <f t="shared" si="14"/>
        <v>79.5</v>
      </c>
      <c r="P76" s="47"/>
      <c r="Q76" s="47"/>
      <c r="R76" s="47">
        <f>G76</f>
        <v>79.5</v>
      </c>
      <c r="S76" s="47"/>
      <c r="T76" s="53"/>
      <c r="U76" s="54"/>
      <c r="V76" s="54"/>
      <c r="W76" s="53"/>
      <c r="X76" s="54">
        <f>G76</f>
        <v>79.5</v>
      </c>
      <c r="Y76" s="53">
        <f>F76</f>
        <v>3</v>
      </c>
      <c r="Z76" s="22"/>
      <c r="AA76" s="111"/>
    </row>
    <row r="77" spans="1:27">
      <c r="A77" s="10">
        <v>73</v>
      </c>
      <c r="B77" s="9" t="s">
        <v>83</v>
      </c>
      <c r="C77" s="37">
        <v>5</v>
      </c>
      <c r="D77" s="20">
        <v>2</v>
      </c>
      <c r="E77" s="12" t="s">
        <v>90</v>
      </c>
      <c r="F77" s="17"/>
      <c r="G77" s="35">
        <f t="shared" si="13"/>
        <v>75.2</v>
      </c>
      <c r="H77" s="4"/>
      <c r="I77" s="47">
        <v>75.2</v>
      </c>
      <c r="J77" s="4"/>
      <c r="K77" s="4"/>
      <c r="L77" s="4">
        <f t="shared" si="16"/>
        <v>75.2</v>
      </c>
      <c r="M77" s="4"/>
      <c r="N77" s="10">
        <v>1980</v>
      </c>
      <c r="O77" s="35">
        <f t="shared" si="14"/>
        <v>75.2</v>
      </c>
      <c r="P77" s="47"/>
      <c r="Q77" s="47"/>
      <c r="R77" s="47">
        <f>G77</f>
        <v>75.2</v>
      </c>
      <c r="S77" s="47"/>
      <c r="T77" s="53"/>
      <c r="U77" s="54"/>
      <c r="V77" s="54"/>
      <c r="W77" s="53"/>
      <c r="X77" s="54">
        <f>G77</f>
        <v>75.2</v>
      </c>
      <c r="Y77" s="53">
        <f>F77</f>
        <v>0</v>
      </c>
      <c r="Z77" s="22"/>
      <c r="AA77" s="111"/>
    </row>
    <row r="78" spans="1:27">
      <c r="A78" s="10">
        <v>74</v>
      </c>
      <c r="B78" s="9" t="s">
        <v>83</v>
      </c>
      <c r="C78" s="37">
        <v>6</v>
      </c>
      <c r="D78" s="20"/>
      <c r="E78" s="12" t="s">
        <v>88</v>
      </c>
      <c r="F78" s="17">
        <v>3</v>
      </c>
      <c r="G78" s="35">
        <f t="shared" si="13"/>
        <v>62.4</v>
      </c>
      <c r="H78" s="4">
        <v>62.4</v>
      </c>
      <c r="I78" s="47"/>
      <c r="J78" s="4"/>
      <c r="K78" s="4"/>
      <c r="L78" s="4">
        <f t="shared" si="16"/>
        <v>62.4</v>
      </c>
      <c r="M78" s="4"/>
      <c r="N78" s="10">
        <v>1982</v>
      </c>
      <c r="O78" s="35">
        <f t="shared" si="14"/>
        <v>62.4</v>
      </c>
      <c r="P78" s="47"/>
      <c r="Q78" s="47"/>
      <c r="R78" s="47">
        <f>G78</f>
        <v>62.4</v>
      </c>
      <c r="S78" s="47"/>
      <c r="T78" s="53"/>
      <c r="U78" s="54"/>
      <c r="V78" s="54"/>
      <c r="W78" s="53"/>
      <c r="X78" s="54">
        <f>G78</f>
        <v>62.4</v>
      </c>
      <c r="Y78" s="53">
        <f>F78</f>
        <v>3</v>
      </c>
      <c r="Z78" s="22"/>
      <c r="AA78" s="111"/>
    </row>
    <row r="79" spans="1:27">
      <c r="A79" s="10">
        <v>75</v>
      </c>
      <c r="B79" s="9" t="s">
        <v>83</v>
      </c>
      <c r="C79" s="37">
        <v>7</v>
      </c>
      <c r="D79" s="20"/>
      <c r="E79" s="12" t="s">
        <v>53</v>
      </c>
      <c r="F79" s="17">
        <v>3</v>
      </c>
      <c r="G79" s="35">
        <f t="shared" si="13"/>
        <v>68.2</v>
      </c>
      <c r="H79" s="4">
        <v>68.2</v>
      </c>
      <c r="I79" s="47"/>
      <c r="J79" s="4"/>
      <c r="K79" s="4"/>
      <c r="L79" s="4">
        <f t="shared" si="16"/>
        <v>68.2</v>
      </c>
      <c r="M79" s="4"/>
      <c r="N79" s="10">
        <v>1997</v>
      </c>
      <c r="O79" s="35">
        <f t="shared" si="14"/>
        <v>68.2</v>
      </c>
      <c r="P79" s="47"/>
      <c r="Q79" s="47"/>
      <c r="R79" s="47">
        <f>G79</f>
        <v>68.2</v>
      </c>
      <c r="S79" s="47"/>
      <c r="T79" s="53"/>
      <c r="U79" s="54"/>
      <c r="V79" s="54"/>
      <c r="W79" s="53"/>
      <c r="X79" s="54">
        <f>G79</f>
        <v>68.2</v>
      </c>
      <c r="Y79" s="53">
        <f>F79</f>
        <v>3</v>
      </c>
      <c r="Z79" s="22"/>
      <c r="AA79" s="111"/>
    </row>
    <row r="80" spans="1:27">
      <c r="A80" s="10">
        <v>76</v>
      </c>
      <c r="B80" s="9" t="s">
        <v>83</v>
      </c>
      <c r="C80" s="37">
        <v>8</v>
      </c>
      <c r="D80" s="20">
        <v>1</v>
      </c>
      <c r="E80" s="12" t="s">
        <v>142</v>
      </c>
      <c r="F80" s="17">
        <v>5</v>
      </c>
      <c r="G80" s="35">
        <f t="shared" si="13"/>
        <v>45.3</v>
      </c>
      <c r="H80" s="4">
        <v>45.3</v>
      </c>
      <c r="I80" s="47"/>
      <c r="J80" s="4"/>
      <c r="K80" s="4"/>
      <c r="L80" s="4">
        <f t="shared" si="16"/>
        <v>45.3</v>
      </c>
      <c r="M80" s="4"/>
      <c r="N80" s="10">
        <v>1980</v>
      </c>
      <c r="O80" s="35">
        <f t="shared" si="14"/>
        <v>45.3</v>
      </c>
      <c r="P80" s="47"/>
      <c r="Q80" s="47">
        <f>G80</f>
        <v>45.3</v>
      </c>
      <c r="R80" s="47"/>
      <c r="S80" s="47"/>
      <c r="T80" s="53">
        <v>1</v>
      </c>
      <c r="U80" s="54">
        <f>G80</f>
        <v>45.3</v>
      </c>
      <c r="V80" s="54">
        <f>H80</f>
        <v>45.3</v>
      </c>
      <c r="W80" s="53">
        <f>F80</f>
        <v>5</v>
      </c>
      <c r="X80" s="54"/>
      <c r="Y80" s="53"/>
      <c r="Z80" s="22"/>
      <c r="AA80" s="111">
        <v>1</v>
      </c>
    </row>
    <row r="81" spans="1:27">
      <c r="A81" s="10">
        <v>77</v>
      </c>
      <c r="B81" s="9" t="s">
        <v>83</v>
      </c>
      <c r="C81" s="38"/>
      <c r="D81" s="20">
        <v>2</v>
      </c>
      <c r="E81" s="12" t="s">
        <v>89</v>
      </c>
      <c r="F81" s="17">
        <v>2</v>
      </c>
      <c r="G81" s="35">
        <f t="shared" si="13"/>
        <v>22.6</v>
      </c>
      <c r="H81" s="4">
        <v>22.6</v>
      </c>
      <c r="I81" s="47"/>
      <c r="J81" s="4"/>
      <c r="K81" s="4"/>
      <c r="L81" s="4">
        <f t="shared" si="16"/>
        <v>22.6</v>
      </c>
      <c r="M81" s="4"/>
      <c r="N81" s="10">
        <v>1980</v>
      </c>
      <c r="O81" s="35">
        <f t="shared" si="14"/>
        <v>22.6</v>
      </c>
      <c r="P81" s="47">
        <f>G81</f>
        <v>22.6</v>
      </c>
      <c r="Q81" s="47"/>
      <c r="R81" s="47"/>
      <c r="S81" s="47"/>
      <c r="T81" s="53">
        <v>1</v>
      </c>
      <c r="U81" s="54">
        <f>G81</f>
        <v>22.6</v>
      </c>
      <c r="V81" s="54">
        <f>H81</f>
        <v>22.6</v>
      </c>
      <c r="W81" s="53">
        <f>F81</f>
        <v>2</v>
      </c>
      <c r="X81" s="54"/>
      <c r="Y81" s="53"/>
      <c r="Z81" s="22"/>
      <c r="AA81" s="111">
        <v>1</v>
      </c>
    </row>
    <row r="82" spans="1:27" ht="24">
      <c r="A82" s="10">
        <v>78</v>
      </c>
      <c r="B82" s="9" t="s">
        <v>83</v>
      </c>
      <c r="C82" s="38"/>
      <c r="D82" s="20">
        <v>3</v>
      </c>
      <c r="E82" s="12" t="s">
        <v>143</v>
      </c>
      <c r="F82" s="17">
        <v>3</v>
      </c>
      <c r="G82" s="35">
        <f t="shared" si="13"/>
        <v>22</v>
      </c>
      <c r="H82" s="4"/>
      <c r="I82" s="47">
        <v>22</v>
      </c>
      <c r="J82" s="4"/>
      <c r="K82" s="4"/>
      <c r="L82" s="4">
        <f t="shared" si="16"/>
        <v>22</v>
      </c>
      <c r="M82" s="4"/>
      <c r="N82" s="10">
        <v>1980</v>
      </c>
      <c r="O82" s="35">
        <f t="shared" si="14"/>
        <v>22</v>
      </c>
      <c r="P82" s="47">
        <f>G82</f>
        <v>22</v>
      </c>
      <c r="Q82" s="47"/>
      <c r="R82" s="47"/>
      <c r="S82" s="47"/>
      <c r="T82" s="53">
        <v>1</v>
      </c>
      <c r="U82" s="54">
        <f>G82</f>
        <v>22</v>
      </c>
      <c r="V82" s="54"/>
      <c r="W82" s="53">
        <f>F82</f>
        <v>3</v>
      </c>
      <c r="X82" s="54"/>
      <c r="Y82" s="53"/>
      <c r="Z82" s="22"/>
      <c r="AA82" s="111"/>
    </row>
    <row r="83" spans="1:27">
      <c r="A83" s="10">
        <v>79</v>
      </c>
      <c r="B83" s="9" t="s">
        <v>83</v>
      </c>
      <c r="C83" s="37">
        <v>9</v>
      </c>
      <c r="D83" s="20"/>
      <c r="E83" s="12" t="s">
        <v>90</v>
      </c>
      <c r="F83" s="17">
        <v>4</v>
      </c>
      <c r="G83" s="35">
        <f t="shared" si="13"/>
        <v>91</v>
      </c>
      <c r="H83" s="4">
        <v>91</v>
      </c>
      <c r="I83" s="47"/>
      <c r="J83" s="4"/>
      <c r="K83" s="4"/>
      <c r="L83" s="4">
        <f t="shared" si="16"/>
        <v>91</v>
      </c>
      <c r="M83" s="4"/>
      <c r="N83" s="10">
        <v>1998</v>
      </c>
      <c r="O83" s="35">
        <f t="shared" si="14"/>
        <v>91</v>
      </c>
      <c r="P83" s="47"/>
      <c r="Q83" s="47"/>
      <c r="R83" s="47"/>
      <c r="S83" s="47">
        <f>G83</f>
        <v>91</v>
      </c>
      <c r="T83" s="53"/>
      <c r="U83" s="54"/>
      <c r="V83" s="54"/>
      <c r="W83" s="53"/>
      <c r="X83" s="54">
        <f>G83</f>
        <v>91</v>
      </c>
      <c r="Y83" s="53">
        <f>F83</f>
        <v>4</v>
      </c>
      <c r="Z83" s="22"/>
      <c r="AA83" s="111"/>
    </row>
    <row r="84" spans="1:27">
      <c r="A84" s="10">
        <v>80</v>
      </c>
      <c r="B84" s="9" t="s">
        <v>83</v>
      </c>
      <c r="C84" s="37">
        <v>11</v>
      </c>
      <c r="D84" s="20"/>
      <c r="E84" s="12" t="s">
        <v>91</v>
      </c>
      <c r="F84" s="17">
        <v>2</v>
      </c>
      <c r="G84" s="35">
        <f t="shared" si="13"/>
        <v>101.6</v>
      </c>
      <c r="H84" s="4">
        <v>101.6</v>
      </c>
      <c r="I84" s="47"/>
      <c r="J84" s="4"/>
      <c r="K84" s="4"/>
      <c r="L84" s="4">
        <f t="shared" si="16"/>
        <v>101.6</v>
      </c>
      <c r="M84" s="4"/>
      <c r="N84" s="10">
        <v>1994</v>
      </c>
      <c r="O84" s="35">
        <f t="shared" si="14"/>
        <v>101.6</v>
      </c>
      <c r="P84" s="47"/>
      <c r="Q84" s="47"/>
      <c r="R84" s="47">
        <f>G84</f>
        <v>101.6</v>
      </c>
      <c r="S84" s="47"/>
      <c r="T84" s="53"/>
      <c r="U84" s="54"/>
      <c r="V84" s="54"/>
      <c r="W84" s="53"/>
      <c r="X84" s="54">
        <f>G84</f>
        <v>101.6</v>
      </c>
      <c r="Y84" s="53">
        <f>F84</f>
        <v>2</v>
      </c>
      <c r="Z84" s="22"/>
      <c r="AA84" s="111"/>
    </row>
    <row r="85" spans="1:27">
      <c r="A85" s="10">
        <v>81</v>
      </c>
      <c r="B85" s="9" t="s">
        <v>83</v>
      </c>
      <c r="C85" s="37">
        <v>10</v>
      </c>
      <c r="D85" s="20">
        <v>1</v>
      </c>
      <c r="E85" s="12"/>
      <c r="F85" s="17"/>
      <c r="G85" s="35">
        <f t="shared" si="13"/>
        <v>45.7</v>
      </c>
      <c r="H85" s="4"/>
      <c r="I85" s="47">
        <v>45.7</v>
      </c>
      <c r="J85" s="4"/>
      <c r="K85" s="4"/>
      <c r="L85" s="4">
        <f t="shared" si="16"/>
        <v>45.7</v>
      </c>
      <c r="M85" s="4"/>
      <c r="N85" s="10">
        <v>1978</v>
      </c>
      <c r="O85" s="35">
        <f t="shared" si="14"/>
        <v>45.7</v>
      </c>
      <c r="P85" s="47"/>
      <c r="Q85" s="47">
        <f>G85</f>
        <v>45.7</v>
      </c>
      <c r="R85" s="47"/>
      <c r="S85" s="47"/>
      <c r="T85" s="53">
        <v>1</v>
      </c>
      <c r="U85" s="54">
        <f>G85</f>
        <v>45.7</v>
      </c>
      <c r="V85" s="54"/>
      <c r="W85" s="53">
        <f>F85</f>
        <v>0</v>
      </c>
      <c r="X85" s="54"/>
      <c r="Y85" s="53"/>
      <c r="Z85" s="22">
        <v>45.7</v>
      </c>
      <c r="AA85" s="111"/>
    </row>
    <row r="86" spans="1:27">
      <c r="A86" s="10">
        <v>82</v>
      </c>
      <c r="B86" s="9" t="s">
        <v>83</v>
      </c>
      <c r="C86" s="11"/>
      <c r="D86" s="20">
        <v>2</v>
      </c>
      <c r="E86" s="12" t="s">
        <v>93</v>
      </c>
      <c r="F86" s="17">
        <v>5</v>
      </c>
      <c r="G86" s="35">
        <f t="shared" si="13"/>
        <v>44.5</v>
      </c>
      <c r="H86" s="4">
        <v>44.5</v>
      </c>
      <c r="I86" s="47"/>
      <c r="J86" s="4"/>
      <c r="K86" s="4"/>
      <c r="L86" s="4">
        <f t="shared" si="16"/>
        <v>44.5</v>
      </c>
      <c r="M86" s="4"/>
      <c r="N86" s="10">
        <v>1978</v>
      </c>
      <c r="O86" s="35">
        <f t="shared" si="14"/>
        <v>44.5</v>
      </c>
      <c r="P86" s="47"/>
      <c r="Q86" s="47"/>
      <c r="R86" s="47">
        <f>G86</f>
        <v>44.5</v>
      </c>
      <c r="S86" s="47"/>
      <c r="T86" s="53">
        <v>1</v>
      </c>
      <c r="U86" s="54">
        <f>G86</f>
        <v>44.5</v>
      </c>
      <c r="V86" s="54">
        <f>H86</f>
        <v>44.5</v>
      </c>
      <c r="W86" s="53">
        <f>F86</f>
        <v>5</v>
      </c>
      <c r="X86" s="54"/>
      <c r="Y86" s="53"/>
      <c r="Z86" s="22">
        <v>44.5</v>
      </c>
      <c r="AA86" s="111">
        <v>1</v>
      </c>
    </row>
    <row r="87" spans="1:27">
      <c r="A87" s="10">
        <v>83</v>
      </c>
      <c r="B87" s="9" t="s">
        <v>83</v>
      </c>
      <c r="C87" s="37">
        <v>13</v>
      </c>
      <c r="D87" s="20"/>
      <c r="E87" s="12" t="s">
        <v>94</v>
      </c>
      <c r="F87" s="17">
        <v>2</v>
      </c>
      <c r="G87" s="35">
        <f t="shared" si="13"/>
        <v>39.4</v>
      </c>
      <c r="H87" s="4"/>
      <c r="I87" s="47">
        <v>39.4</v>
      </c>
      <c r="J87" s="4"/>
      <c r="K87" s="4"/>
      <c r="L87" s="4">
        <f t="shared" si="16"/>
        <v>39.4</v>
      </c>
      <c r="M87" s="4"/>
      <c r="N87" s="10">
        <v>1978</v>
      </c>
      <c r="O87" s="35">
        <f t="shared" si="14"/>
        <v>39.4</v>
      </c>
      <c r="P87" s="47">
        <f>G87</f>
        <v>39.4</v>
      </c>
      <c r="Q87" s="47"/>
      <c r="R87" s="47"/>
      <c r="S87" s="47"/>
      <c r="T87" s="53"/>
      <c r="U87" s="54"/>
      <c r="V87" s="54"/>
      <c r="W87" s="53"/>
      <c r="X87" s="54">
        <f>G87</f>
        <v>39.4</v>
      </c>
      <c r="Y87" s="53">
        <f>F87</f>
        <v>2</v>
      </c>
      <c r="Z87" s="22"/>
      <c r="AA87" s="111"/>
    </row>
    <row r="88" spans="1:27">
      <c r="A88" s="10">
        <v>84</v>
      </c>
      <c r="B88" s="9" t="s">
        <v>83</v>
      </c>
      <c r="C88" s="37">
        <v>12</v>
      </c>
      <c r="D88" s="20">
        <v>1</v>
      </c>
      <c r="E88" s="12" t="s">
        <v>95</v>
      </c>
      <c r="F88" s="17">
        <v>1</v>
      </c>
      <c r="G88" s="35">
        <f t="shared" si="13"/>
        <v>21.5</v>
      </c>
      <c r="H88" s="4"/>
      <c r="I88" s="47">
        <v>21.5</v>
      </c>
      <c r="J88" s="4"/>
      <c r="K88" s="4"/>
      <c r="L88" s="4">
        <f t="shared" si="16"/>
        <v>21.5</v>
      </c>
      <c r="M88" s="4"/>
      <c r="N88" s="10">
        <v>1982</v>
      </c>
      <c r="O88" s="35">
        <f t="shared" si="14"/>
        <v>21.5</v>
      </c>
      <c r="P88" s="47">
        <f>G88</f>
        <v>21.5</v>
      </c>
      <c r="Q88" s="47"/>
      <c r="R88" s="47"/>
      <c r="S88" s="47"/>
      <c r="T88" s="53">
        <v>1</v>
      </c>
      <c r="U88" s="54">
        <f>G88</f>
        <v>21.5</v>
      </c>
      <c r="V88" s="54"/>
      <c r="W88" s="53">
        <f>F88</f>
        <v>1</v>
      </c>
      <c r="X88" s="54"/>
      <c r="Y88" s="53"/>
      <c r="Z88" s="22"/>
      <c r="AA88" s="111"/>
    </row>
    <row r="89" spans="1:27" ht="24">
      <c r="A89" s="10">
        <v>85</v>
      </c>
      <c r="B89" s="9" t="s">
        <v>83</v>
      </c>
      <c r="C89" s="11"/>
      <c r="D89" s="20">
        <v>2</v>
      </c>
      <c r="E89" s="12" t="s">
        <v>126</v>
      </c>
      <c r="F89" s="17">
        <v>4</v>
      </c>
      <c r="G89" s="35">
        <f t="shared" si="13"/>
        <v>22.9</v>
      </c>
      <c r="H89" s="4"/>
      <c r="I89" s="47">
        <v>22.9</v>
      </c>
      <c r="J89" s="4"/>
      <c r="K89" s="4"/>
      <c r="L89" s="4">
        <f t="shared" si="16"/>
        <v>22.9</v>
      </c>
      <c r="M89" s="4"/>
      <c r="N89" s="10">
        <v>1982</v>
      </c>
      <c r="O89" s="35">
        <f t="shared" si="14"/>
        <v>22.9</v>
      </c>
      <c r="P89" s="47">
        <f>G89</f>
        <v>22.9</v>
      </c>
      <c r="Q89" s="47"/>
      <c r="R89" s="47"/>
      <c r="S89" s="47"/>
      <c r="T89" s="53">
        <v>1</v>
      </c>
      <c r="U89" s="54">
        <f>G89</f>
        <v>22.9</v>
      </c>
      <c r="V89" s="54"/>
      <c r="W89" s="53">
        <f>F89</f>
        <v>4</v>
      </c>
      <c r="X89" s="54"/>
      <c r="Y89" s="53"/>
      <c r="Z89" s="22"/>
      <c r="AA89" s="111"/>
    </row>
    <row r="90" spans="1:27">
      <c r="A90" s="10">
        <v>86</v>
      </c>
      <c r="B90" s="9" t="s">
        <v>83</v>
      </c>
      <c r="C90" s="11"/>
      <c r="D90" s="20">
        <v>3</v>
      </c>
      <c r="E90" s="12" t="s">
        <v>144</v>
      </c>
      <c r="F90" s="17">
        <v>1</v>
      </c>
      <c r="G90" s="35">
        <f t="shared" si="13"/>
        <v>41.6</v>
      </c>
      <c r="H90" s="4"/>
      <c r="I90" s="47">
        <v>41.6</v>
      </c>
      <c r="J90" s="4"/>
      <c r="K90" s="4"/>
      <c r="L90" s="4">
        <f t="shared" si="16"/>
        <v>41.6</v>
      </c>
      <c r="M90" s="4"/>
      <c r="N90" s="10">
        <v>1982</v>
      </c>
      <c r="O90" s="35">
        <f t="shared" si="14"/>
        <v>41.6</v>
      </c>
      <c r="P90" s="47"/>
      <c r="Q90" s="47">
        <f>G90</f>
        <v>41.6</v>
      </c>
      <c r="R90" s="47"/>
      <c r="S90" s="47"/>
      <c r="T90" s="53">
        <v>1</v>
      </c>
      <c r="U90" s="54">
        <f>G90</f>
        <v>41.6</v>
      </c>
      <c r="V90" s="54"/>
      <c r="W90" s="53">
        <f>F90</f>
        <v>1</v>
      </c>
      <c r="X90" s="54"/>
      <c r="Y90" s="53"/>
      <c r="Z90" s="22"/>
      <c r="AA90" s="111"/>
    </row>
    <row r="91" spans="1:27">
      <c r="A91" s="10">
        <v>87</v>
      </c>
      <c r="B91" s="9" t="s">
        <v>83</v>
      </c>
      <c r="C91" s="37">
        <v>14</v>
      </c>
      <c r="D91" s="20">
        <v>1</v>
      </c>
      <c r="E91" s="12" t="s">
        <v>96</v>
      </c>
      <c r="F91" s="17">
        <v>2</v>
      </c>
      <c r="G91" s="35">
        <f t="shared" si="13"/>
        <v>40.6</v>
      </c>
      <c r="H91" s="4">
        <v>40.6</v>
      </c>
      <c r="I91" s="47"/>
      <c r="J91" s="4"/>
      <c r="K91" s="4"/>
      <c r="L91" s="4">
        <f t="shared" si="16"/>
        <v>40.6</v>
      </c>
      <c r="M91" s="4"/>
      <c r="N91" s="10">
        <v>1981</v>
      </c>
      <c r="O91" s="35">
        <f t="shared" si="14"/>
        <v>40.6</v>
      </c>
      <c r="P91" s="47"/>
      <c r="Q91" s="47">
        <f t="shared" ref="Q91:Q108" si="17">G91</f>
        <v>40.6</v>
      </c>
      <c r="R91" s="47"/>
      <c r="S91" s="47"/>
      <c r="T91" s="53">
        <v>1</v>
      </c>
      <c r="U91" s="54">
        <f>G91</f>
        <v>40.6</v>
      </c>
      <c r="V91" s="54">
        <f>H91</f>
        <v>40.6</v>
      </c>
      <c r="W91" s="53">
        <f>F91</f>
        <v>2</v>
      </c>
      <c r="X91" s="54"/>
      <c r="Y91" s="53"/>
      <c r="Z91" s="22"/>
      <c r="AA91" s="111">
        <v>1</v>
      </c>
    </row>
    <row r="92" spans="1:27">
      <c r="A92" s="10">
        <v>88</v>
      </c>
      <c r="B92" s="9" t="s">
        <v>83</v>
      </c>
      <c r="C92" s="11"/>
      <c r="D92" s="20">
        <v>2</v>
      </c>
      <c r="E92" s="12" t="s">
        <v>97</v>
      </c>
      <c r="F92" s="17">
        <v>3</v>
      </c>
      <c r="G92" s="35">
        <f t="shared" si="13"/>
        <v>42.9</v>
      </c>
      <c r="H92" s="4"/>
      <c r="I92" s="47">
        <v>42.9</v>
      </c>
      <c r="J92" s="4"/>
      <c r="K92" s="4"/>
      <c r="L92" s="4">
        <f t="shared" si="16"/>
        <v>42.9</v>
      </c>
      <c r="M92" s="4"/>
      <c r="N92" s="10">
        <v>1981</v>
      </c>
      <c r="O92" s="35">
        <f t="shared" si="14"/>
        <v>42.9</v>
      </c>
      <c r="P92" s="47"/>
      <c r="Q92" s="47">
        <f t="shared" si="17"/>
        <v>42.9</v>
      </c>
      <c r="R92" s="47"/>
      <c r="S92" s="47"/>
      <c r="T92" s="53">
        <v>1</v>
      </c>
      <c r="U92" s="54">
        <f>G92</f>
        <v>42.9</v>
      </c>
      <c r="V92" s="54"/>
      <c r="W92" s="53">
        <f>F92</f>
        <v>3</v>
      </c>
      <c r="X92" s="54"/>
      <c r="Y92" s="53"/>
      <c r="Z92" s="22"/>
      <c r="AA92" s="111"/>
    </row>
    <row r="93" spans="1:27">
      <c r="A93" s="10">
        <v>89</v>
      </c>
      <c r="B93" s="9" t="s">
        <v>83</v>
      </c>
      <c r="C93" s="37">
        <v>17</v>
      </c>
      <c r="D93" s="20"/>
      <c r="E93" s="12" t="s">
        <v>111</v>
      </c>
      <c r="F93" s="17">
        <v>6</v>
      </c>
      <c r="G93" s="35">
        <f t="shared" si="13"/>
        <v>55.5</v>
      </c>
      <c r="H93" s="4"/>
      <c r="I93" s="47">
        <v>55.5</v>
      </c>
      <c r="J93" s="4"/>
      <c r="K93" s="4"/>
      <c r="L93" s="4">
        <f t="shared" si="16"/>
        <v>55.5</v>
      </c>
      <c r="M93" s="4"/>
      <c r="N93" s="10">
        <v>2005</v>
      </c>
      <c r="O93" s="35">
        <f t="shared" si="14"/>
        <v>55.5</v>
      </c>
      <c r="P93" s="47"/>
      <c r="Q93" s="47"/>
      <c r="R93" s="47">
        <f>G93</f>
        <v>55.5</v>
      </c>
      <c r="S93" s="47"/>
      <c r="T93" s="53"/>
      <c r="U93" s="54"/>
      <c r="V93" s="54"/>
      <c r="W93" s="53"/>
      <c r="X93" s="54">
        <f>G93</f>
        <v>55.5</v>
      </c>
      <c r="Y93" s="53">
        <f>F93</f>
        <v>6</v>
      </c>
      <c r="Z93" s="22"/>
      <c r="AA93" s="111"/>
    </row>
    <row r="94" spans="1:27">
      <c r="A94" s="10">
        <v>90</v>
      </c>
      <c r="B94" s="9" t="s">
        <v>83</v>
      </c>
      <c r="C94" s="37">
        <v>18</v>
      </c>
      <c r="D94" s="20"/>
      <c r="E94" s="12"/>
      <c r="F94" s="17"/>
      <c r="G94" s="35">
        <f t="shared" si="13"/>
        <v>29</v>
      </c>
      <c r="H94" s="4">
        <v>29</v>
      </c>
      <c r="I94" s="47"/>
      <c r="J94" s="4"/>
      <c r="K94" s="4"/>
      <c r="L94" s="4">
        <f t="shared" si="16"/>
        <v>29</v>
      </c>
      <c r="M94" s="4"/>
      <c r="N94" s="10">
        <v>2013</v>
      </c>
      <c r="O94" s="35">
        <f t="shared" si="14"/>
        <v>29</v>
      </c>
      <c r="P94" s="47">
        <f>G94</f>
        <v>29</v>
      </c>
      <c r="Q94" s="47"/>
      <c r="R94" s="47"/>
      <c r="S94" s="47"/>
      <c r="T94" s="53"/>
      <c r="U94" s="54"/>
      <c r="V94" s="54"/>
      <c r="W94" s="53"/>
      <c r="X94" s="54">
        <f>G94</f>
        <v>29</v>
      </c>
      <c r="Y94" s="53">
        <f>F94</f>
        <v>0</v>
      </c>
      <c r="Z94" s="22"/>
      <c r="AA94" s="111"/>
    </row>
    <row r="95" spans="1:27" ht="24">
      <c r="A95" s="10">
        <v>91</v>
      </c>
      <c r="B95" s="9" t="s">
        <v>83</v>
      </c>
      <c r="C95" s="37">
        <v>25</v>
      </c>
      <c r="D95" s="20"/>
      <c r="E95" s="109" t="s">
        <v>13</v>
      </c>
      <c r="F95" s="17"/>
      <c r="G95" s="35">
        <f t="shared" si="13"/>
        <v>40</v>
      </c>
      <c r="H95" s="4"/>
      <c r="I95" s="47"/>
      <c r="J95" s="4">
        <v>40</v>
      </c>
      <c r="K95" s="4"/>
      <c r="L95" s="4"/>
      <c r="M95" s="149">
        <f>G95</f>
        <v>40</v>
      </c>
      <c r="N95" s="110">
        <v>2015</v>
      </c>
      <c r="O95" s="35">
        <f t="shared" si="14"/>
        <v>40</v>
      </c>
      <c r="P95" s="47"/>
      <c r="Q95" s="150">
        <f t="shared" si="17"/>
        <v>40</v>
      </c>
      <c r="R95" s="47"/>
      <c r="S95" s="47"/>
      <c r="T95" s="53"/>
      <c r="U95" s="54"/>
      <c r="V95" s="54"/>
      <c r="W95" s="53"/>
      <c r="X95" s="54">
        <f>G95</f>
        <v>40</v>
      </c>
      <c r="Y95" s="53">
        <f>F95</f>
        <v>0</v>
      </c>
      <c r="Z95" s="22"/>
      <c r="AA95" s="111"/>
    </row>
    <row r="96" spans="1:27">
      <c r="A96" s="10">
        <v>92</v>
      </c>
      <c r="B96" s="9" t="s">
        <v>98</v>
      </c>
      <c r="C96" s="37">
        <v>1</v>
      </c>
      <c r="D96" s="20">
        <v>1</v>
      </c>
      <c r="E96" s="12" t="s">
        <v>145</v>
      </c>
      <c r="F96" s="17">
        <v>1</v>
      </c>
      <c r="G96" s="35">
        <f t="shared" si="13"/>
        <v>47.4</v>
      </c>
      <c r="H96" s="4"/>
      <c r="I96" s="47">
        <v>47.4</v>
      </c>
      <c r="J96" s="4"/>
      <c r="K96" s="4"/>
      <c r="L96" s="4">
        <f t="shared" si="16"/>
        <v>47.4</v>
      </c>
      <c r="M96" s="4"/>
      <c r="N96" s="10">
        <v>1975</v>
      </c>
      <c r="O96" s="35">
        <f t="shared" si="14"/>
        <v>47.4</v>
      </c>
      <c r="P96" s="47"/>
      <c r="Q96" s="47">
        <f>G96</f>
        <v>47.4</v>
      </c>
      <c r="R96" s="47"/>
      <c r="S96" s="47"/>
      <c r="T96" s="53">
        <v>1</v>
      </c>
      <c r="U96" s="54">
        <f t="shared" ref="U96:U108" si="18">G96</f>
        <v>47.4</v>
      </c>
      <c r="V96" s="54"/>
      <c r="W96" s="53">
        <f>F96</f>
        <v>1</v>
      </c>
      <c r="X96" s="54"/>
      <c r="Y96" s="53"/>
      <c r="Z96" s="22"/>
      <c r="AA96" s="111"/>
    </row>
    <row r="97" spans="1:27">
      <c r="A97" s="10">
        <v>93</v>
      </c>
      <c r="B97" s="9" t="s">
        <v>98</v>
      </c>
      <c r="C97" s="38"/>
      <c r="D97" s="20">
        <v>2</v>
      </c>
      <c r="E97" s="38" t="s">
        <v>7</v>
      </c>
      <c r="F97" s="17">
        <v>1</v>
      </c>
      <c r="G97" s="35">
        <f t="shared" si="13"/>
        <v>22.7</v>
      </c>
      <c r="H97" s="4"/>
      <c r="I97" s="47">
        <v>22.7</v>
      </c>
      <c r="J97" s="4"/>
      <c r="K97" s="4"/>
      <c r="L97" s="4">
        <f t="shared" si="16"/>
        <v>22.7</v>
      </c>
      <c r="M97" s="4"/>
      <c r="N97" s="10">
        <v>1975</v>
      </c>
      <c r="O97" s="35">
        <f t="shared" si="14"/>
        <v>22.7</v>
      </c>
      <c r="P97" s="47">
        <f>G97</f>
        <v>22.7</v>
      </c>
      <c r="Q97" s="47"/>
      <c r="R97" s="47"/>
      <c r="S97" s="47"/>
      <c r="T97" s="53">
        <v>1</v>
      </c>
      <c r="U97" s="54">
        <f t="shared" si="18"/>
        <v>22.7</v>
      </c>
      <c r="V97" s="54"/>
      <c r="W97" s="53">
        <f t="shared" ref="W97:W108" si="19">F97</f>
        <v>1</v>
      </c>
      <c r="X97" s="54"/>
      <c r="Y97" s="53"/>
      <c r="Z97" s="22"/>
      <c r="AA97" s="111"/>
    </row>
    <row r="98" spans="1:27">
      <c r="A98" s="10">
        <v>94</v>
      </c>
      <c r="B98" s="9" t="s">
        <v>98</v>
      </c>
      <c r="C98" s="38"/>
      <c r="D98" s="20">
        <v>3</v>
      </c>
      <c r="E98" s="107" t="s">
        <v>11</v>
      </c>
      <c r="F98" s="17">
        <v>4</v>
      </c>
      <c r="G98" s="35">
        <f t="shared" si="13"/>
        <v>22.7</v>
      </c>
      <c r="H98" s="4"/>
      <c r="I98" s="47">
        <v>22.7</v>
      </c>
      <c r="J98" s="4"/>
      <c r="K98" s="4"/>
      <c r="L98" s="4">
        <f t="shared" si="16"/>
        <v>22.7</v>
      </c>
      <c r="M98" s="4"/>
      <c r="N98" s="10">
        <v>1975</v>
      </c>
      <c r="O98" s="35">
        <f t="shared" si="14"/>
        <v>22.7</v>
      </c>
      <c r="P98" s="47">
        <f>G98</f>
        <v>22.7</v>
      </c>
      <c r="Q98" s="47"/>
      <c r="R98" s="47"/>
      <c r="S98" s="47"/>
      <c r="T98" s="53"/>
      <c r="U98" s="54">
        <f t="shared" si="18"/>
        <v>22.7</v>
      </c>
      <c r="V98" s="54"/>
      <c r="W98" s="53">
        <f t="shared" si="19"/>
        <v>4</v>
      </c>
      <c r="X98" s="54"/>
      <c r="Y98" s="53"/>
      <c r="Z98" s="22"/>
      <c r="AA98" s="111"/>
    </row>
    <row r="99" spans="1:27">
      <c r="A99" s="10">
        <v>95</v>
      </c>
      <c r="B99" s="9" t="s">
        <v>98</v>
      </c>
      <c r="C99" s="37">
        <v>3</v>
      </c>
      <c r="D99" s="20">
        <v>1</v>
      </c>
      <c r="E99" s="12" t="s">
        <v>99</v>
      </c>
      <c r="F99" s="17">
        <v>1</v>
      </c>
      <c r="G99" s="35">
        <f t="shared" ref="G99:G114" si="20">H99+I99+J99+K99</f>
        <v>46.3</v>
      </c>
      <c r="H99" s="4">
        <v>46.3</v>
      </c>
      <c r="I99" s="47"/>
      <c r="J99" s="4"/>
      <c r="K99" s="4"/>
      <c r="L99" s="4">
        <f t="shared" si="16"/>
        <v>46.3</v>
      </c>
      <c r="M99" s="4"/>
      <c r="N99" s="10">
        <v>1978</v>
      </c>
      <c r="O99" s="35">
        <f t="shared" ref="O99:O114" si="21">P99+Q99+R99+S99</f>
        <v>46.3</v>
      </c>
      <c r="P99" s="47"/>
      <c r="Q99" s="47">
        <f t="shared" si="17"/>
        <v>46.3</v>
      </c>
      <c r="R99" s="47"/>
      <c r="S99" s="47"/>
      <c r="T99" s="53">
        <v>1</v>
      </c>
      <c r="U99" s="54">
        <f t="shared" si="18"/>
        <v>46.3</v>
      </c>
      <c r="V99" s="54">
        <f>H99</f>
        <v>46.3</v>
      </c>
      <c r="W99" s="53">
        <f t="shared" si="19"/>
        <v>1</v>
      </c>
      <c r="X99" s="54"/>
      <c r="Y99" s="53"/>
      <c r="Z99" s="22"/>
      <c r="AA99" s="111">
        <v>1</v>
      </c>
    </row>
    <row r="100" spans="1:27">
      <c r="A100" s="10">
        <v>96</v>
      </c>
      <c r="B100" s="9" t="s">
        <v>98</v>
      </c>
      <c r="C100" s="11"/>
      <c r="D100" s="20">
        <v>2</v>
      </c>
      <c r="E100" s="12" t="s">
        <v>55</v>
      </c>
      <c r="F100" s="17">
        <v>1</v>
      </c>
      <c r="G100" s="35">
        <f t="shared" si="20"/>
        <v>46.3</v>
      </c>
      <c r="H100" s="4">
        <v>46.3</v>
      </c>
      <c r="I100" s="47"/>
      <c r="J100" s="4"/>
      <c r="K100" s="4"/>
      <c r="L100" s="4">
        <f t="shared" si="16"/>
        <v>46.3</v>
      </c>
      <c r="M100" s="4"/>
      <c r="N100" s="10">
        <v>1978</v>
      </c>
      <c r="O100" s="35">
        <f t="shared" si="21"/>
        <v>46.3</v>
      </c>
      <c r="P100" s="47"/>
      <c r="Q100" s="47">
        <f t="shared" si="17"/>
        <v>46.3</v>
      </c>
      <c r="R100" s="47"/>
      <c r="S100" s="47"/>
      <c r="T100" s="53">
        <v>1</v>
      </c>
      <c r="U100" s="54">
        <f t="shared" si="18"/>
        <v>46.3</v>
      </c>
      <c r="V100" s="54">
        <f>H100</f>
        <v>46.3</v>
      </c>
      <c r="W100" s="53">
        <f t="shared" si="19"/>
        <v>1</v>
      </c>
      <c r="X100" s="54"/>
      <c r="Y100" s="53"/>
      <c r="Z100" s="22"/>
      <c r="AA100" s="111">
        <v>1</v>
      </c>
    </row>
    <row r="101" spans="1:27">
      <c r="A101" s="10">
        <v>97</v>
      </c>
      <c r="B101" s="9" t="s">
        <v>98</v>
      </c>
      <c r="C101" s="37">
        <v>4</v>
      </c>
      <c r="D101" s="20">
        <v>1</v>
      </c>
      <c r="E101" s="12" t="s">
        <v>123</v>
      </c>
      <c r="F101" s="17">
        <v>5</v>
      </c>
      <c r="G101" s="35">
        <f>H101+I101+J101+K101</f>
        <v>51.6</v>
      </c>
      <c r="H101" s="4"/>
      <c r="I101" s="47">
        <v>51.6</v>
      </c>
      <c r="J101" s="4"/>
      <c r="K101" s="4"/>
      <c r="L101" s="4">
        <f t="shared" si="16"/>
        <v>51.6</v>
      </c>
      <c r="M101" s="4"/>
      <c r="N101" s="10">
        <v>1982</v>
      </c>
      <c r="O101" s="35">
        <f>P101+Q101+R101+S101</f>
        <v>51.6</v>
      </c>
      <c r="P101" s="47"/>
      <c r="Q101" s="47">
        <f>G101</f>
        <v>51.6</v>
      </c>
      <c r="R101" s="47"/>
      <c r="S101" s="47"/>
      <c r="T101" s="53">
        <v>1</v>
      </c>
      <c r="U101" s="54">
        <f t="shared" si="18"/>
        <v>51.6</v>
      </c>
      <c r="V101" s="54"/>
      <c r="W101" s="53">
        <f t="shared" si="19"/>
        <v>5</v>
      </c>
      <c r="X101" s="54"/>
      <c r="Y101" s="53"/>
      <c r="Z101" s="22"/>
      <c r="AA101" s="111"/>
    </row>
    <row r="102" spans="1:27" ht="16.5" customHeight="1">
      <c r="A102" s="10">
        <v>98</v>
      </c>
      <c r="B102" s="9" t="s">
        <v>98</v>
      </c>
      <c r="C102" s="11"/>
      <c r="D102" s="20">
        <v>2</v>
      </c>
      <c r="E102" s="12" t="s">
        <v>124</v>
      </c>
      <c r="F102" s="17">
        <v>4</v>
      </c>
      <c r="G102" s="35">
        <f>H102+I102+J102+K102</f>
        <v>51.1</v>
      </c>
      <c r="H102" s="4"/>
      <c r="I102" s="47">
        <v>51.1</v>
      </c>
      <c r="J102" s="4"/>
      <c r="K102" s="4"/>
      <c r="L102" s="4">
        <f t="shared" si="16"/>
        <v>51.1</v>
      </c>
      <c r="M102" s="4"/>
      <c r="N102" s="10">
        <v>1982</v>
      </c>
      <c r="O102" s="35">
        <f>P102+Q102+R102+S102</f>
        <v>51.1</v>
      </c>
      <c r="P102" s="47"/>
      <c r="Q102" s="47">
        <f>G102</f>
        <v>51.1</v>
      </c>
      <c r="R102" s="47"/>
      <c r="S102" s="47"/>
      <c r="T102" s="53">
        <v>1</v>
      </c>
      <c r="U102" s="54">
        <f t="shared" si="18"/>
        <v>51.1</v>
      </c>
      <c r="V102" s="54"/>
      <c r="W102" s="53">
        <f t="shared" si="19"/>
        <v>4</v>
      </c>
      <c r="X102" s="54"/>
      <c r="Y102" s="53"/>
      <c r="Z102" s="22"/>
      <c r="AA102" s="111"/>
    </row>
    <row r="103" spans="1:27">
      <c r="A103" s="10">
        <v>99</v>
      </c>
      <c r="B103" s="9" t="s">
        <v>98</v>
      </c>
      <c r="C103" s="37">
        <v>5</v>
      </c>
      <c r="D103" s="20">
        <v>1</v>
      </c>
      <c r="E103" s="12" t="s">
        <v>121</v>
      </c>
      <c r="F103" s="17">
        <v>1</v>
      </c>
      <c r="G103" s="35">
        <f t="shared" si="20"/>
        <v>46.3</v>
      </c>
      <c r="H103" s="4"/>
      <c r="I103" s="47">
        <v>46.3</v>
      </c>
      <c r="J103" s="4"/>
      <c r="K103" s="4"/>
      <c r="L103" s="4">
        <f t="shared" si="16"/>
        <v>46.3</v>
      </c>
      <c r="M103" s="4"/>
      <c r="N103" s="10">
        <v>1978</v>
      </c>
      <c r="O103" s="35">
        <f t="shared" si="21"/>
        <v>46.3</v>
      </c>
      <c r="P103" s="47"/>
      <c r="Q103" s="47">
        <f t="shared" si="17"/>
        <v>46.3</v>
      </c>
      <c r="R103" s="47"/>
      <c r="S103" s="47"/>
      <c r="T103" s="53">
        <v>1</v>
      </c>
      <c r="U103" s="54">
        <f t="shared" si="18"/>
        <v>46.3</v>
      </c>
      <c r="V103" s="54"/>
      <c r="W103" s="53">
        <f t="shared" si="19"/>
        <v>1</v>
      </c>
      <c r="X103" s="54"/>
      <c r="Y103" s="53"/>
      <c r="Z103" s="22"/>
      <c r="AA103" s="111"/>
    </row>
    <row r="104" spans="1:27">
      <c r="A104" s="10">
        <v>100</v>
      </c>
      <c r="B104" s="9" t="s">
        <v>98</v>
      </c>
      <c r="C104" s="11"/>
      <c r="D104" s="20">
        <v>2</v>
      </c>
      <c r="E104" s="12" t="s">
        <v>122</v>
      </c>
      <c r="F104" s="17">
        <v>5</v>
      </c>
      <c r="G104" s="35">
        <f t="shared" si="20"/>
        <v>46</v>
      </c>
      <c r="H104" s="4">
        <v>46</v>
      </c>
      <c r="I104" s="47"/>
      <c r="J104" s="4"/>
      <c r="K104" s="4"/>
      <c r="L104" s="4">
        <f t="shared" si="16"/>
        <v>46</v>
      </c>
      <c r="M104" s="4"/>
      <c r="N104" s="10">
        <v>1978</v>
      </c>
      <c r="O104" s="35">
        <f t="shared" si="21"/>
        <v>46</v>
      </c>
      <c r="P104" s="47"/>
      <c r="Q104" s="47">
        <f t="shared" si="17"/>
        <v>46</v>
      </c>
      <c r="R104" s="47"/>
      <c r="S104" s="47"/>
      <c r="T104" s="53">
        <v>1</v>
      </c>
      <c r="U104" s="54">
        <f t="shared" si="18"/>
        <v>46</v>
      </c>
      <c r="V104" s="54">
        <f>H104</f>
        <v>46</v>
      </c>
      <c r="W104" s="53">
        <f t="shared" si="19"/>
        <v>5</v>
      </c>
      <c r="X104" s="54"/>
      <c r="Y104" s="53"/>
      <c r="Z104" s="22"/>
      <c r="AA104" s="111">
        <v>1</v>
      </c>
    </row>
    <row r="105" spans="1:27">
      <c r="A105" s="10">
        <v>101</v>
      </c>
      <c r="B105" s="9" t="s">
        <v>98</v>
      </c>
      <c r="C105" s="37">
        <v>7</v>
      </c>
      <c r="D105" s="20">
        <v>1</v>
      </c>
      <c r="E105" s="12" t="s">
        <v>100</v>
      </c>
      <c r="F105" s="17">
        <v>3</v>
      </c>
      <c r="G105" s="35">
        <f t="shared" si="20"/>
        <v>45.9</v>
      </c>
      <c r="H105" s="4"/>
      <c r="I105" s="47">
        <v>45.9</v>
      </c>
      <c r="J105" s="4"/>
      <c r="K105" s="4"/>
      <c r="L105" s="4">
        <f t="shared" si="16"/>
        <v>45.9</v>
      </c>
      <c r="M105" s="4"/>
      <c r="N105" s="10">
        <v>1978</v>
      </c>
      <c r="O105" s="35">
        <f t="shared" si="21"/>
        <v>45.9</v>
      </c>
      <c r="P105" s="47"/>
      <c r="Q105" s="47">
        <f t="shared" si="17"/>
        <v>45.9</v>
      </c>
      <c r="R105" s="47"/>
      <c r="S105" s="47"/>
      <c r="T105" s="53">
        <v>1</v>
      </c>
      <c r="U105" s="54">
        <f t="shared" si="18"/>
        <v>45.9</v>
      </c>
      <c r="V105" s="54"/>
      <c r="W105" s="53">
        <f t="shared" si="19"/>
        <v>3</v>
      </c>
      <c r="X105" s="54"/>
      <c r="Y105" s="53"/>
      <c r="Z105" s="22"/>
      <c r="AA105" s="111"/>
    </row>
    <row r="106" spans="1:27">
      <c r="A106" s="10">
        <v>102</v>
      </c>
      <c r="B106" s="9" t="s">
        <v>98</v>
      </c>
      <c r="C106" s="11"/>
      <c r="D106" s="20">
        <v>2</v>
      </c>
      <c r="E106" s="12" t="s">
        <v>101</v>
      </c>
      <c r="F106" s="17">
        <v>4</v>
      </c>
      <c r="G106" s="35">
        <f t="shared" si="20"/>
        <v>45.5</v>
      </c>
      <c r="H106" s="4">
        <v>45.5</v>
      </c>
      <c r="I106" s="47"/>
      <c r="J106" s="4"/>
      <c r="K106" s="4"/>
      <c r="L106" s="4">
        <f t="shared" si="16"/>
        <v>45.5</v>
      </c>
      <c r="M106" s="4"/>
      <c r="N106" s="10">
        <v>1978</v>
      </c>
      <c r="O106" s="35">
        <f t="shared" si="21"/>
        <v>45.5</v>
      </c>
      <c r="P106" s="47"/>
      <c r="Q106" s="47">
        <f t="shared" si="17"/>
        <v>45.5</v>
      </c>
      <c r="R106" s="47"/>
      <c r="S106" s="47"/>
      <c r="T106" s="53">
        <v>1</v>
      </c>
      <c r="U106" s="54">
        <f t="shared" si="18"/>
        <v>45.5</v>
      </c>
      <c r="V106" s="54">
        <f>H106</f>
        <v>45.5</v>
      </c>
      <c r="W106" s="53">
        <f t="shared" si="19"/>
        <v>4</v>
      </c>
      <c r="X106" s="54"/>
      <c r="Y106" s="53"/>
      <c r="Z106" s="22"/>
      <c r="AA106" s="111">
        <v>1</v>
      </c>
    </row>
    <row r="107" spans="1:27">
      <c r="A107" s="10">
        <v>103</v>
      </c>
      <c r="B107" s="9" t="s">
        <v>98</v>
      </c>
      <c r="C107" s="37">
        <v>9</v>
      </c>
      <c r="D107" s="20">
        <v>1</v>
      </c>
      <c r="E107" s="12" t="s">
        <v>102</v>
      </c>
      <c r="F107" s="17">
        <v>2</v>
      </c>
      <c r="G107" s="35">
        <f t="shared" si="20"/>
        <v>46.6</v>
      </c>
      <c r="H107" s="4"/>
      <c r="I107" s="47">
        <v>46.6</v>
      </c>
      <c r="J107" s="4"/>
      <c r="K107" s="4"/>
      <c r="L107" s="4">
        <f t="shared" si="16"/>
        <v>46.6</v>
      </c>
      <c r="M107" s="4"/>
      <c r="N107" s="10">
        <v>1980</v>
      </c>
      <c r="O107" s="35">
        <f t="shared" si="21"/>
        <v>46.6</v>
      </c>
      <c r="P107" s="47"/>
      <c r="Q107" s="47">
        <f t="shared" si="17"/>
        <v>46.6</v>
      </c>
      <c r="R107" s="47"/>
      <c r="S107" s="47"/>
      <c r="T107" s="53">
        <v>1</v>
      </c>
      <c r="U107" s="54">
        <f t="shared" si="18"/>
        <v>46.6</v>
      </c>
      <c r="V107" s="54"/>
      <c r="W107" s="53">
        <f t="shared" si="19"/>
        <v>2</v>
      </c>
      <c r="X107" s="54"/>
      <c r="Y107" s="53"/>
      <c r="Z107" s="22"/>
      <c r="AA107" s="111"/>
    </row>
    <row r="108" spans="1:27">
      <c r="A108" s="10">
        <v>104</v>
      </c>
      <c r="B108" s="9" t="s">
        <v>98</v>
      </c>
      <c r="C108" s="11"/>
      <c r="D108" s="20">
        <v>2</v>
      </c>
      <c r="E108" s="12" t="s">
        <v>103</v>
      </c>
      <c r="F108" s="17">
        <v>1</v>
      </c>
      <c r="G108" s="35">
        <f t="shared" si="20"/>
        <v>45.1</v>
      </c>
      <c r="H108" s="4"/>
      <c r="I108" s="47">
        <v>45.1</v>
      </c>
      <c r="J108" s="4"/>
      <c r="K108" s="4"/>
      <c r="L108" s="4">
        <f t="shared" si="16"/>
        <v>45.1</v>
      </c>
      <c r="M108" s="4"/>
      <c r="N108" s="10">
        <v>1980</v>
      </c>
      <c r="O108" s="35">
        <f t="shared" si="21"/>
        <v>45.1</v>
      </c>
      <c r="P108" s="47"/>
      <c r="Q108" s="47">
        <f t="shared" si="17"/>
        <v>45.1</v>
      </c>
      <c r="R108" s="47"/>
      <c r="S108" s="47"/>
      <c r="T108" s="53">
        <v>1</v>
      </c>
      <c r="U108" s="54">
        <f t="shared" si="18"/>
        <v>45.1</v>
      </c>
      <c r="V108" s="54"/>
      <c r="W108" s="53">
        <f t="shared" si="19"/>
        <v>1</v>
      </c>
      <c r="X108" s="54"/>
      <c r="Y108" s="53"/>
      <c r="Z108" s="22"/>
      <c r="AA108" s="111"/>
    </row>
    <row r="109" spans="1:27" ht="24">
      <c r="A109" s="10">
        <v>105</v>
      </c>
      <c r="B109" s="9" t="s">
        <v>98</v>
      </c>
      <c r="C109" s="37">
        <v>15</v>
      </c>
      <c r="D109" s="20"/>
      <c r="E109" s="109" t="s">
        <v>13</v>
      </c>
      <c r="F109" s="17"/>
      <c r="G109" s="35">
        <f t="shared" si="20"/>
        <v>74</v>
      </c>
      <c r="H109" s="4"/>
      <c r="I109" s="47"/>
      <c r="J109" s="149">
        <v>74</v>
      </c>
      <c r="K109" s="4"/>
      <c r="L109" s="4"/>
      <c r="M109" s="149">
        <f>G109</f>
        <v>74</v>
      </c>
      <c r="N109" s="110">
        <v>2015</v>
      </c>
      <c r="O109" s="35">
        <f t="shared" si="21"/>
        <v>74</v>
      </c>
      <c r="P109" s="47"/>
      <c r="Q109" s="47"/>
      <c r="R109" s="150">
        <f>G109</f>
        <v>74</v>
      </c>
      <c r="S109" s="47"/>
      <c r="T109" s="53"/>
      <c r="U109" s="54"/>
      <c r="V109" s="54"/>
      <c r="W109" s="53"/>
      <c r="X109" s="54">
        <f t="shared" ref="X109:X114" si="22">G109</f>
        <v>74</v>
      </c>
      <c r="Y109" s="53">
        <f t="shared" ref="Y109:Y114" si="23">F109</f>
        <v>0</v>
      </c>
      <c r="Z109" s="22"/>
      <c r="AA109" s="111"/>
    </row>
    <row r="110" spans="1:27">
      <c r="A110" s="10">
        <v>106</v>
      </c>
      <c r="B110" s="16" t="s">
        <v>147</v>
      </c>
      <c r="C110" s="37" t="s">
        <v>134</v>
      </c>
      <c r="D110" s="20"/>
      <c r="E110" s="12" t="s">
        <v>148</v>
      </c>
      <c r="F110" s="17">
        <v>3</v>
      </c>
      <c r="G110" s="35">
        <f>H110+I110+J110+K110</f>
        <v>86.4</v>
      </c>
      <c r="H110" s="47"/>
      <c r="I110" s="4">
        <v>86.4</v>
      </c>
      <c r="J110" s="4"/>
      <c r="K110" s="4"/>
      <c r="L110" s="4">
        <f t="shared" si="16"/>
        <v>86.4</v>
      </c>
      <c r="M110" s="4"/>
      <c r="N110" s="10">
        <v>2014</v>
      </c>
      <c r="O110" s="35">
        <f>P110+Q110+R110+S110</f>
        <v>86.4</v>
      </c>
      <c r="P110" s="47"/>
      <c r="Q110" s="47"/>
      <c r="R110" s="47"/>
      <c r="S110" s="47">
        <f>G110</f>
        <v>86.4</v>
      </c>
      <c r="T110" s="53"/>
      <c r="U110" s="54"/>
      <c r="V110" s="54"/>
      <c r="W110" s="53"/>
      <c r="X110" s="54">
        <f t="shared" si="22"/>
        <v>86.4</v>
      </c>
      <c r="Y110" s="53">
        <f t="shared" si="23"/>
        <v>3</v>
      </c>
      <c r="Z110" s="22"/>
      <c r="AA110" s="111"/>
    </row>
    <row r="111" spans="1:27">
      <c r="A111" s="10">
        <v>107</v>
      </c>
      <c r="B111" s="9" t="s">
        <v>104</v>
      </c>
      <c r="C111" s="37">
        <v>5</v>
      </c>
      <c r="D111" s="20"/>
      <c r="E111" s="12" t="s">
        <v>105</v>
      </c>
      <c r="F111" s="17">
        <v>5</v>
      </c>
      <c r="G111" s="35">
        <f>H111+I111+J111+K111</f>
        <v>81.900000000000006</v>
      </c>
      <c r="H111" s="4">
        <v>81.900000000000006</v>
      </c>
      <c r="I111" s="47"/>
      <c r="J111" s="4"/>
      <c r="K111" s="4"/>
      <c r="L111" s="4">
        <f t="shared" si="16"/>
        <v>81.900000000000006</v>
      </c>
      <c r="M111" s="4"/>
      <c r="N111" s="10">
        <v>1997</v>
      </c>
      <c r="O111" s="35">
        <f>P111+Q111+R111+S111</f>
        <v>81.900000000000006</v>
      </c>
      <c r="P111" s="47"/>
      <c r="Q111" s="47"/>
      <c r="R111" s="47">
        <f>G111</f>
        <v>81.900000000000006</v>
      </c>
      <c r="S111" s="47"/>
      <c r="T111" s="53"/>
      <c r="U111" s="54"/>
      <c r="V111" s="54"/>
      <c r="W111" s="53"/>
      <c r="X111" s="54">
        <f t="shared" si="22"/>
        <v>81.900000000000006</v>
      </c>
      <c r="Y111" s="53">
        <f t="shared" si="23"/>
        <v>5</v>
      </c>
      <c r="Z111" s="22"/>
      <c r="AA111" s="111"/>
    </row>
    <row r="112" spans="1:27">
      <c r="A112" s="10">
        <v>108</v>
      </c>
      <c r="B112" s="16" t="s">
        <v>146</v>
      </c>
      <c r="C112" s="37">
        <v>8</v>
      </c>
      <c r="D112" s="20"/>
      <c r="E112" s="12"/>
      <c r="F112" s="17"/>
      <c r="G112" s="35">
        <f t="shared" si="20"/>
        <v>42</v>
      </c>
      <c r="H112" s="4">
        <v>42</v>
      </c>
      <c r="I112" s="47"/>
      <c r="J112" s="4"/>
      <c r="K112" s="4"/>
      <c r="L112" s="4">
        <f t="shared" si="16"/>
        <v>42</v>
      </c>
      <c r="M112" s="4"/>
      <c r="N112" s="10">
        <v>2013</v>
      </c>
      <c r="O112" s="35">
        <f t="shared" si="21"/>
        <v>42</v>
      </c>
      <c r="P112" s="47">
        <f>G112</f>
        <v>42</v>
      </c>
      <c r="Q112" s="47"/>
      <c r="R112" s="47"/>
      <c r="S112" s="47"/>
      <c r="T112" s="53"/>
      <c r="U112" s="54"/>
      <c r="V112" s="54"/>
      <c r="W112" s="53"/>
      <c r="X112" s="54">
        <f t="shared" si="22"/>
        <v>42</v>
      </c>
      <c r="Y112" s="53">
        <f t="shared" si="23"/>
        <v>0</v>
      </c>
      <c r="Z112" s="22"/>
      <c r="AA112" s="111"/>
    </row>
    <row r="113" spans="1:33" ht="12.75" customHeight="1">
      <c r="A113" s="10">
        <v>109</v>
      </c>
      <c r="B113" s="16" t="s">
        <v>135</v>
      </c>
      <c r="C113" s="37">
        <v>14</v>
      </c>
      <c r="D113" s="20"/>
      <c r="E113" s="12"/>
      <c r="F113" s="17"/>
      <c r="G113" s="35">
        <f t="shared" si="20"/>
        <v>20.3</v>
      </c>
      <c r="H113" s="4">
        <v>20.3</v>
      </c>
      <c r="I113" s="47"/>
      <c r="J113" s="4"/>
      <c r="K113" s="4"/>
      <c r="L113" s="4">
        <f t="shared" si="16"/>
        <v>20.3</v>
      </c>
      <c r="M113" s="4"/>
      <c r="N113" s="71">
        <v>2014</v>
      </c>
      <c r="O113" s="35">
        <f t="shared" si="21"/>
        <v>20.3</v>
      </c>
      <c r="P113" s="47">
        <f>G113</f>
        <v>20.3</v>
      </c>
      <c r="Q113" s="47"/>
      <c r="R113" s="47"/>
      <c r="S113" s="47"/>
      <c r="T113" s="53"/>
      <c r="U113" s="54"/>
      <c r="V113" s="54"/>
      <c r="W113" s="53"/>
      <c r="X113" s="54">
        <f t="shared" si="22"/>
        <v>20.3</v>
      </c>
      <c r="Y113" s="53">
        <f t="shared" si="23"/>
        <v>0</v>
      </c>
      <c r="Z113" s="22"/>
      <c r="AA113" s="111"/>
      <c r="AB113" s="25"/>
      <c r="AC113" s="25"/>
      <c r="AD113" s="25"/>
      <c r="AE113" s="25"/>
      <c r="AF113" s="25"/>
      <c r="AG113" s="25"/>
    </row>
    <row r="114" spans="1:33" ht="12.75" customHeight="1">
      <c r="A114" s="10">
        <v>110</v>
      </c>
      <c r="B114" s="16" t="s">
        <v>135</v>
      </c>
      <c r="C114" s="37">
        <v>4</v>
      </c>
      <c r="D114" s="20"/>
      <c r="E114" s="12" t="s">
        <v>8</v>
      </c>
      <c r="F114" s="17"/>
      <c r="G114" s="35">
        <f t="shared" si="20"/>
        <v>48.4</v>
      </c>
      <c r="H114" s="4">
        <v>48.4</v>
      </c>
      <c r="I114" s="47"/>
      <c r="J114" s="4"/>
      <c r="K114" s="4"/>
      <c r="L114" s="4">
        <f t="shared" si="16"/>
        <v>48.4</v>
      </c>
      <c r="M114" s="4"/>
      <c r="N114" s="71">
        <v>2011</v>
      </c>
      <c r="O114" s="35">
        <f t="shared" si="21"/>
        <v>48.4</v>
      </c>
      <c r="P114" s="47"/>
      <c r="Q114" s="47"/>
      <c r="R114" s="47">
        <f>G114</f>
        <v>48.4</v>
      </c>
      <c r="S114" s="47"/>
      <c r="T114" s="53"/>
      <c r="U114" s="54"/>
      <c r="V114" s="54"/>
      <c r="W114" s="53"/>
      <c r="X114" s="54">
        <f t="shared" si="22"/>
        <v>48.4</v>
      </c>
      <c r="Y114" s="53">
        <f t="shared" si="23"/>
        <v>0</v>
      </c>
      <c r="Z114" s="22"/>
      <c r="AA114" s="111"/>
      <c r="AB114" s="25"/>
      <c r="AC114" s="25"/>
      <c r="AD114" s="25"/>
      <c r="AE114" s="25"/>
      <c r="AF114" s="25"/>
      <c r="AG114" s="25"/>
    </row>
    <row r="115" spans="1:33" ht="18.75" customHeight="1">
      <c r="A115" s="185" t="s">
        <v>114</v>
      </c>
      <c r="B115" s="186"/>
      <c r="C115" s="61">
        <v>76</v>
      </c>
      <c r="D115" s="31">
        <f>A114</f>
        <v>110</v>
      </c>
      <c r="E115" s="32"/>
      <c r="F115" s="33">
        <f>SUM(F5:F114)</f>
        <v>314</v>
      </c>
      <c r="G115" s="34">
        <f t="shared" ref="G115:Z115" si="24">SUM(G5:G114)</f>
        <v>6184.8</v>
      </c>
      <c r="H115" s="34">
        <f t="shared" si="24"/>
        <v>3648</v>
      </c>
      <c r="I115" s="34">
        <f t="shared" si="24"/>
        <v>2403.6000000000008</v>
      </c>
      <c r="J115" s="34">
        <f t="shared" si="24"/>
        <v>114</v>
      </c>
      <c r="K115" s="34">
        <f t="shared" si="24"/>
        <v>19.2</v>
      </c>
      <c r="L115" s="34">
        <f t="shared" si="24"/>
        <v>5528.5999999999995</v>
      </c>
      <c r="M115" s="34">
        <f t="shared" si="24"/>
        <v>656.2</v>
      </c>
      <c r="N115" s="33"/>
      <c r="O115" s="34">
        <f t="shared" si="24"/>
        <v>6184.8</v>
      </c>
      <c r="P115" s="34">
        <f t="shared" si="24"/>
        <v>728.7</v>
      </c>
      <c r="Q115" s="34">
        <f t="shared" si="24"/>
        <v>1864.1999999999996</v>
      </c>
      <c r="R115" s="34">
        <f t="shared" si="24"/>
        <v>2801.2999999999997</v>
      </c>
      <c r="S115" s="34">
        <f t="shared" si="24"/>
        <v>790.6</v>
      </c>
      <c r="T115" s="33">
        <f t="shared" si="24"/>
        <v>55</v>
      </c>
      <c r="U115" s="34">
        <f t="shared" si="24"/>
        <v>2357.9</v>
      </c>
      <c r="V115" s="34">
        <f t="shared" si="24"/>
        <v>953.6</v>
      </c>
      <c r="W115" s="33">
        <f t="shared" si="24"/>
        <v>144</v>
      </c>
      <c r="X115" s="34">
        <f t="shared" si="24"/>
        <v>3743.1000000000004</v>
      </c>
      <c r="Y115" s="33">
        <f t="shared" si="24"/>
        <v>173</v>
      </c>
      <c r="Z115" s="34">
        <f t="shared" si="24"/>
        <v>218.60000000000002</v>
      </c>
      <c r="AA115" s="33">
        <f>SUM(AA5:AA114)</f>
        <v>22</v>
      </c>
      <c r="AB115" s="1"/>
      <c r="AC115" s="1"/>
      <c r="AD115" s="1"/>
      <c r="AE115" s="1"/>
      <c r="AF115" s="1"/>
      <c r="AG115" s="1"/>
    </row>
    <row r="116" spans="1:33" ht="19.5" customHeight="1">
      <c r="A116" s="195" t="s">
        <v>115</v>
      </c>
      <c r="B116" s="196"/>
      <c r="C116" s="42">
        <f>Многквар!C61+'Отдел дома'!D59</f>
        <v>76</v>
      </c>
      <c r="D116" s="40">
        <f>P116+Q116+R116+S116</f>
        <v>110</v>
      </c>
      <c r="E116" s="13"/>
      <c r="F116" s="46">
        <f>P116+Q116+R116+S116</f>
        <v>110</v>
      </c>
      <c r="G116" s="5">
        <f>H115+I115+J115+K115</f>
        <v>6184.8</v>
      </c>
      <c r="H116" s="4"/>
      <c r="I116" s="126"/>
      <c r="J116" s="4"/>
      <c r="K116" s="4"/>
      <c r="L116" s="5">
        <f>L115+M115</f>
        <v>6184.7999999999993</v>
      </c>
      <c r="M116" s="4"/>
      <c r="N116" s="4"/>
      <c r="O116" s="5">
        <f>P115+Q115+R115+S115</f>
        <v>6184.7999999999993</v>
      </c>
      <c r="P116" s="62">
        <f>Многквар!P62+'Отдел дома'!P60</f>
        <v>24</v>
      </c>
      <c r="Q116" s="62">
        <f>Многквар!Q62+'Отдел дома'!Q60</f>
        <v>39</v>
      </c>
      <c r="R116" s="62">
        <f>Многквар!R62+'Отдел дома'!R60</f>
        <v>39</v>
      </c>
      <c r="S116" s="62">
        <f>Многквар!S62+'Отдел дома'!S60</f>
        <v>8</v>
      </c>
      <c r="T116" s="40">
        <f>Многквар!T61</f>
        <v>55</v>
      </c>
      <c r="U116" s="23">
        <f>Многквар!U61</f>
        <v>2357.9</v>
      </c>
      <c r="V116" s="45">
        <f>'частн квар в мног домах'!V27</f>
        <v>953.6</v>
      </c>
      <c r="W116" s="41"/>
      <c r="X116" s="45">
        <f>'Отдел дома'!X59</f>
        <v>3743.1000000000004</v>
      </c>
      <c r="Y116" s="21"/>
      <c r="Z116" s="45">
        <f>Многквар!Z61+'Отдел дома'!Z59</f>
        <v>218.6</v>
      </c>
      <c r="AA116" s="102">
        <f>Многквар!AA61</f>
        <v>22</v>
      </c>
      <c r="AB116" s="2"/>
      <c r="AC116" s="2"/>
      <c r="AD116" s="2"/>
      <c r="AE116" s="2"/>
      <c r="AF116" s="2"/>
      <c r="AG116" s="2"/>
    </row>
    <row r="117" spans="1:33" s="68" customFormat="1" ht="32.25" customHeight="1">
      <c r="A117" s="200" t="s">
        <v>179</v>
      </c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</row>
    <row r="118" spans="1:33" ht="18.75">
      <c r="A118" s="197" t="s">
        <v>157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00"/>
      <c r="AB118" s="3"/>
      <c r="AC118" s="3"/>
      <c r="AD118" s="3"/>
      <c r="AE118" s="3"/>
      <c r="AF118" s="3"/>
      <c r="AG118" s="3"/>
    </row>
    <row r="119" spans="1:33">
      <c r="A119" s="198" t="s">
        <v>116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01"/>
      <c r="AB119" s="3"/>
      <c r="AC119" s="3"/>
      <c r="AD119" s="3"/>
      <c r="AE119" s="3"/>
      <c r="AF119" s="3"/>
      <c r="AG119" s="3"/>
    </row>
    <row r="120" spans="1:33" ht="19.5" customHeight="1">
      <c r="A120" s="194"/>
      <c r="F120" s="18"/>
      <c r="G120" s="6"/>
      <c r="H120" s="6"/>
      <c r="I120" s="147"/>
      <c r="J120" s="6"/>
      <c r="K120" s="6"/>
      <c r="L120" s="6"/>
      <c r="M120" s="6"/>
      <c r="N120" s="15"/>
      <c r="O120" s="6"/>
      <c r="P120" s="6"/>
      <c r="Q120" s="6"/>
      <c r="R120" s="6"/>
      <c r="S120" s="6"/>
      <c r="T120" s="15"/>
      <c r="U120" s="6"/>
      <c r="V120" s="6"/>
      <c r="W120" s="15"/>
      <c r="X120" s="6"/>
      <c r="Y120" s="15"/>
      <c r="Z120" s="6"/>
      <c r="AA120" s="101"/>
      <c r="AB120" s="2"/>
      <c r="AC120" s="2"/>
      <c r="AD120" s="2"/>
      <c r="AE120" s="2"/>
      <c r="AF120" s="2"/>
      <c r="AG120" s="2"/>
    </row>
    <row r="121" spans="1:33" ht="32.25" customHeight="1">
      <c r="A121" s="194"/>
      <c r="F121" s="18"/>
      <c r="G121" s="6"/>
      <c r="H121" s="6"/>
      <c r="I121" s="147"/>
      <c r="J121" s="6"/>
      <c r="K121" s="6"/>
      <c r="L121" s="6"/>
      <c r="M121" s="6"/>
      <c r="N121" s="15"/>
      <c r="O121" s="6"/>
      <c r="P121" s="6"/>
      <c r="Q121" s="6"/>
      <c r="R121" s="6"/>
      <c r="S121" s="6"/>
      <c r="T121" s="15"/>
      <c r="U121" s="6"/>
      <c r="V121" s="6"/>
      <c r="W121" s="15"/>
      <c r="X121" s="6"/>
      <c r="Y121" s="15"/>
      <c r="Z121" s="6"/>
      <c r="AA121" s="101"/>
      <c r="AB121" s="2"/>
      <c r="AC121" s="2"/>
      <c r="AD121" s="2"/>
      <c r="AE121" s="2"/>
      <c r="AF121" s="2"/>
      <c r="AG121" s="2"/>
    </row>
    <row r="122" spans="1:33">
      <c r="A122" s="193" t="s">
        <v>117</v>
      </c>
      <c r="B122" s="193"/>
      <c r="C122" s="193"/>
      <c r="D122" s="193"/>
      <c r="E122" s="193"/>
      <c r="F122" s="193"/>
      <c r="G122" s="6"/>
      <c r="H122" s="194"/>
      <c r="I122" s="194"/>
      <c r="J122" s="194"/>
      <c r="K122" s="194"/>
      <c r="L122" s="194"/>
      <c r="M122" s="194"/>
      <c r="N122" s="194"/>
      <c r="O122" s="194"/>
      <c r="P122" s="6"/>
      <c r="Q122" s="194"/>
      <c r="R122" s="194"/>
      <c r="S122" s="194"/>
      <c r="T122" s="194"/>
      <c r="U122" s="194"/>
      <c r="V122" s="194"/>
      <c r="W122" s="194"/>
      <c r="X122" s="194"/>
      <c r="Y122" s="28"/>
      <c r="AA122" s="101"/>
    </row>
    <row r="123" spans="1:33">
      <c r="A123" s="193" t="s">
        <v>118</v>
      </c>
      <c r="B123" s="193"/>
      <c r="C123" s="193"/>
      <c r="D123" s="193"/>
      <c r="E123" s="193"/>
      <c r="F123" s="193"/>
      <c r="G123" s="6"/>
      <c r="H123" s="194"/>
      <c r="I123" s="194"/>
      <c r="J123" s="194"/>
      <c r="K123" s="194"/>
      <c r="L123" s="194"/>
      <c r="M123" s="194"/>
      <c r="N123" s="194"/>
      <c r="O123" s="194"/>
      <c r="P123" s="6"/>
      <c r="Q123" s="194"/>
      <c r="R123" s="194"/>
      <c r="S123" s="194"/>
      <c r="T123" s="194"/>
      <c r="U123" s="194"/>
      <c r="V123" s="194"/>
      <c r="W123" s="194"/>
      <c r="X123" s="194"/>
      <c r="Y123" s="28"/>
      <c r="AA123" s="101"/>
    </row>
  </sheetData>
  <mergeCells count="44">
    <mergeCell ref="T3:T4"/>
    <mergeCell ref="U3:V3"/>
    <mergeCell ref="W3:W4"/>
    <mergeCell ref="X3:X4"/>
    <mergeCell ref="A117:AC117"/>
    <mergeCell ref="AA2:AA4"/>
    <mergeCell ref="Z2:Z4"/>
    <mergeCell ref="Y3:Y4"/>
    <mergeCell ref="A123:F123"/>
    <mergeCell ref="H123:O123"/>
    <mergeCell ref="Q123:X123"/>
    <mergeCell ref="A116:B116"/>
    <mergeCell ref="A118:Z118"/>
    <mergeCell ref="A119:Z119"/>
    <mergeCell ref="A120:A121"/>
    <mergeCell ref="A122:F122"/>
    <mergeCell ref="H122:O122"/>
    <mergeCell ref="Q122:X122"/>
    <mergeCell ref="Q3:Q4"/>
    <mergeCell ref="K3:K4"/>
    <mergeCell ref="L3:L4"/>
    <mergeCell ref="N2:N4"/>
    <mergeCell ref="O2:S2"/>
    <mergeCell ref="L2:M2"/>
    <mergeCell ref="A115:B115"/>
    <mergeCell ref="M3:M4"/>
    <mergeCell ref="O3:O4"/>
    <mergeCell ref="P3:P4"/>
    <mergeCell ref="A1:Z1"/>
    <mergeCell ref="A2:A4"/>
    <mergeCell ref="B2:B4"/>
    <mergeCell ref="C2:C4"/>
    <mergeCell ref="D2:D4"/>
    <mergeCell ref="E2:E4"/>
    <mergeCell ref="F2:F4"/>
    <mergeCell ref="R3:R4"/>
    <mergeCell ref="G2:G4"/>
    <mergeCell ref="H2:K2"/>
    <mergeCell ref="T2:W2"/>
    <mergeCell ref="X2:Y2"/>
    <mergeCell ref="S3:S4"/>
    <mergeCell ref="H3:H4"/>
    <mergeCell ref="I3:I4"/>
    <mergeCell ref="J3:J4"/>
  </mergeCells>
  <phoneticPr fontId="0" type="noConversion"/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67"/>
  <sheetViews>
    <sheetView topLeftCell="A22" workbookViewId="0">
      <selection activeCell="C59" sqref="C59"/>
    </sheetView>
  </sheetViews>
  <sheetFormatPr defaultRowHeight="15"/>
  <cols>
    <col min="1" max="1" width="4.140625" style="27" customWidth="1"/>
    <col min="2" max="2" width="10.85546875" style="26" customWidth="1"/>
    <col min="3" max="3" width="3.140625" style="27" customWidth="1"/>
    <col min="4" max="4" width="3.7109375" style="27" customWidth="1"/>
    <col min="5" max="5" width="12" style="27" customWidth="1"/>
    <col min="6" max="6" width="4.42578125" style="29" customWidth="1"/>
    <col min="7" max="7" width="6.7109375" style="30" customWidth="1"/>
    <col min="8" max="8" width="7" style="30" customWidth="1"/>
    <col min="9" max="9" width="6.28515625" style="30" customWidth="1"/>
    <col min="10" max="10" width="5.85546875" style="30" customWidth="1"/>
    <col min="11" max="12" width="6.42578125" style="30" customWidth="1"/>
    <col min="13" max="13" width="6.5703125" style="30" customWidth="1"/>
    <col min="14" max="14" width="5.140625" style="27" customWidth="1"/>
    <col min="15" max="15" width="6.28515625" style="30" customWidth="1"/>
    <col min="16" max="16" width="6.140625" style="30" customWidth="1"/>
    <col min="17" max="17" width="6.5703125" style="30" customWidth="1"/>
    <col min="18" max="18" width="6.85546875" style="30" customWidth="1"/>
    <col min="19" max="19" width="6.140625" style="30" customWidth="1"/>
    <col min="20" max="20" width="3.85546875" style="27" customWidth="1"/>
    <col min="21" max="21" width="6.5703125" style="30" customWidth="1"/>
    <col min="22" max="22" width="5.7109375" style="30" customWidth="1"/>
    <col min="23" max="23" width="4.28515625" style="27" customWidth="1"/>
    <col min="24" max="24" width="7" style="30" customWidth="1"/>
    <col min="25" max="25" width="3.85546875" style="27" customWidth="1"/>
    <col min="26" max="26" width="6.85546875" style="117" customWidth="1"/>
    <col min="27" max="27" width="5" style="27" customWidth="1"/>
    <col min="28" max="16384" width="9.140625" style="19"/>
  </cols>
  <sheetData>
    <row r="1" spans="1:27" ht="23.25" customHeight="1" thickBot="1">
      <c r="A1" s="213" t="s">
        <v>177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36.75" customHeight="1" thickBot="1">
      <c r="A2" s="155" t="s">
        <v>20</v>
      </c>
      <c r="B2" s="158" t="s">
        <v>21</v>
      </c>
      <c r="C2" s="161" t="s">
        <v>22</v>
      </c>
      <c r="D2" s="161" t="s">
        <v>23</v>
      </c>
      <c r="E2" s="155" t="s">
        <v>24</v>
      </c>
      <c r="F2" s="164" t="s">
        <v>25</v>
      </c>
      <c r="G2" s="169" t="s">
        <v>154</v>
      </c>
      <c r="H2" s="172" t="s">
        <v>155</v>
      </c>
      <c r="I2" s="173"/>
      <c r="J2" s="173"/>
      <c r="K2" s="174"/>
      <c r="L2" s="172" t="s">
        <v>28</v>
      </c>
      <c r="M2" s="174"/>
      <c r="N2" s="155" t="s">
        <v>29</v>
      </c>
      <c r="O2" s="190" t="s">
        <v>156</v>
      </c>
      <c r="P2" s="191"/>
      <c r="Q2" s="191"/>
      <c r="R2" s="191"/>
      <c r="S2" s="192"/>
      <c r="T2" s="175" t="s">
        <v>31</v>
      </c>
      <c r="U2" s="176"/>
      <c r="V2" s="176"/>
      <c r="W2" s="177"/>
      <c r="X2" s="178" t="s">
        <v>32</v>
      </c>
      <c r="Y2" s="179"/>
      <c r="Z2" s="214" t="s">
        <v>33</v>
      </c>
      <c r="AA2" s="201" t="s">
        <v>131</v>
      </c>
    </row>
    <row r="3" spans="1:27" ht="15.75" thickBot="1">
      <c r="A3" s="156"/>
      <c r="B3" s="159"/>
      <c r="C3" s="162"/>
      <c r="D3" s="162"/>
      <c r="E3" s="156"/>
      <c r="F3" s="165"/>
      <c r="G3" s="170"/>
      <c r="H3" s="182" t="s">
        <v>34</v>
      </c>
      <c r="I3" s="182" t="s">
        <v>35</v>
      </c>
      <c r="J3" s="182" t="s">
        <v>36</v>
      </c>
      <c r="K3" s="182" t="s">
        <v>37</v>
      </c>
      <c r="L3" s="182" t="s">
        <v>38</v>
      </c>
      <c r="M3" s="182" t="s">
        <v>39</v>
      </c>
      <c r="N3" s="156"/>
      <c r="O3" s="167" t="s">
        <v>40</v>
      </c>
      <c r="P3" s="167" t="s">
        <v>41</v>
      </c>
      <c r="Q3" s="167" t="s">
        <v>42</v>
      </c>
      <c r="R3" s="167" t="s">
        <v>43</v>
      </c>
      <c r="S3" s="180" t="s">
        <v>44</v>
      </c>
      <c r="T3" s="155" t="s">
        <v>45</v>
      </c>
      <c r="U3" s="172" t="s">
        <v>46</v>
      </c>
      <c r="V3" s="173"/>
      <c r="W3" s="178" t="s">
        <v>47</v>
      </c>
      <c r="X3" s="182" t="s">
        <v>46</v>
      </c>
      <c r="Y3" s="178" t="s">
        <v>47</v>
      </c>
      <c r="Z3" s="215"/>
      <c r="AA3" s="202"/>
    </row>
    <row r="4" spans="1:27" ht="97.5" customHeight="1" thickBot="1">
      <c r="A4" s="157"/>
      <c r="B4" s="160"/>
      <c r="C4" s="163"/>
      <c r="D4" s="163"/>
      <c r="E4" s="157"/>
      <c r="F4" s="166"/>
      <c r="G4" s="171"/>
      <c r="H4" s="171"/>
      <c r="I4" s="171"/>
      <c r="J4" s="171"/>
      <c r="K4" s="171"/>
      <c r="L4" s="171"/>
      <c r="M4" s="171"/>
      <c r="N4" s="157"/>
      <c r="O4" s="168"/>
      <c r="P4" s="168"/>
      <c r="Q4" s="168"/>
      <c r="R4" s="168"/>
      <c r="S4" s="181"/>
      <c r="T4" s="157"/>
      <c r="U4" s="75" t="s">
        <v>48</v>
      </c>
      <c r="V4" s="76" t="s">
        <v>49</v>
      </c>
      <c r="W4" s="199"/>
      <c r="X4" s="171"/>
      <c r="Y4" s="199"/>
      <c r="Z4" s="216"/>
      <c r="AA4" s="203"/>
    </row>
    <row r="5" spans="1:27" ht="15" customHeight="1">
      <c r="A5" s="10">
        <v>1</v>
      </c>
      <c r="B5" s="9" t="s">
        <v>50</v>
      </c>
      <c r="C5" s="37">
        <v>7</v>
      </c>
      <c r="D5" s="20">
        <v>1</v>
      </c>
      <c r="E5" s="12" t="str">
        <f>Свод!E8</f>
        <v>Бадикова Е.М.</v>
      </c>
      <c r="F5" s="12">
        <f>Свод!F8</f>
        <v>1</v>
      </c>
      <c r="G5" s="112">
        <f t="shared" ref="G5:G32" si="0">H5+I5+J5+K5</f>
        <v>38.1</v>
      </c>
      <c r="H5" s="113">
        <f>Свод!H8</f>
        <v>0</v>
      </c>
      <c r="I5" s="113">
        <f>Свод!I8</f>
        <v>38.1</v>
      </c>
      <c r="J5" s="113">
        <f>Свод!J8</f>
        <v>0</v>
      </c>
      <c r="K5" s="113">
        <f>Свод!K8</f>
        <v>0</v>
      </c>
      <c r="L5" s="113">
        <f>Свод!L8</f>
        <v>38.1</v>
      </c>
      <c r="M5" s="113">
        <f>Свод!M8</f>
        <v>0</v>
      </c>
      <c r="N5" s="12">
        <f>Свод!N8</f>
        <v>1968</v>
      </c>
      <c r="O5" s="112">
        <f t="shared" ref="O5:O32" si="1">P5+Q5+R5+S5</f>
        <v>38.1</v>
      </c>
      <c r="P5" s="113">
        <f>Свод!P8</f>
        <v>0</v>
      </c>
      <c r="Q5" s="113">
        <f>Свод!Q8</f>
        <v>38.1</v>
      </c>
      <c r="R5" s="113">
        <f>Свод!R8</f>
        <v>0</v>
      </c>
      <c r="S5" s="113">
        <f>Свод!S8</f>
        <v>0</v>
      </c>
      <c r="T5" s="12">
        <f>Свод!T8</f>
        <v>1</v>
      </c>
      <c r="U5" s="113">
        <f>Свод!U8</f>
        <v>38.1</v>
      </c>
      <c r="V5" s="113">
        <f>Свод!V8</f>
        <v>0</v>
      </c>
      <c r="W5" s="12">
        <f>Свод!W8</f>
        <v>1</v>
      </c>
      <c r="X5" s="113">
        <f>Свод!X8</f>
        <v>0</v>
      </c>
      <c r="Y5" s="12">
        <f>Свод!Y8</f>
        <v>0</v>
      </c>
      <c r="Z5" s="12">
        <f>Свод!Z8</f>
        <v>0</v>
      </c>
      <c r="AA5" s="110">
        <f>Свод!AA8</f>
        <v>0</v>
      </c>
    </row>
    <row r="6" spans="1:27" ht="15" customHeight="1">
      <c r="A6" s="10">
        <v>2</v>
      </c>
      <c r="B6" s="9" t="s">
        <v>50</v>
      </c>
      <c r="C6" s="11"/>
      <c r="D6" s="20">
        <v>2</v>
      </c>
      <c r="E6" s="12" t="str">
        <f>Свод!E9</f>
        <v>Кундер Л.А</v>
      </c>
      <c r="F6" s="12">
        <f>Свод!F9</f>
        <v>1</v>
      </c>
      <c r="G6" s="112">
        <f t="shared" si="0"/>
        <v>38.1</v>
      </c>
      <c r="H6" s="113">
        <f>Свод!H9</f>
        <v>0</v>
      </c>
      <c r="I6" s="113">
        <f>Свод!I9</f>
        <v>38.1</v>
      </c>
      <c r="J6" s="113">
        <f>Свод!J9</f>
        <v>0</v>
      </c>
      <c r="K6" s="113">
        <f>Свод!K9</f>
        <v>0</v>
      </c>
      <c r="L6" s="113">
        <f>Свод!L9</f>
        <v>38.1</v>
      </c>
      <c r="M6" s="113">
        <f>Свод!M9</f>
        <v>0</v>
      </c>
      <c r="N6" s="12">
        <f>Свод!N9</f>
        <v>1968</v>
      </c>
      <c r="O6" s="112">
        <f t="shared" si="1"/>
        <v>38.1</v>
      </c>
      <c r="P6" s="113">
        <f>Свод!P9</f>
        <v>0</v>
      </c>
      <c r="Q6" s="113">
        <f>Свод!Q9</f>
        <v>38.1</v>
      </c>
      <c r="R6" s="113">
        <f>Свод!R9</f>
        <v>0</v>
      </c>
      <c r="S6" s="113">
        <f>Свод!S9</f>
        <v>0</v>
      </c>
      <c r="T6" s="12">
        <f>Свод!T9</f>
        <v>1</v>
      </c>
      <c r="U6" s="113">
        <f>Свод!U9</f>
        <v>38.1</v>
      </c>
      <c r="V6" s="113">
        <f>Свод!V9</f>
        <v>0</v>
      </c>
      <c r="W6" s="12">
        <f>Свод!W9</f>
        <v>1</v>
      </c>
      <c r="X6" s="113">
        <f>Свод!X9</f>
        <v>0</v>
      </c>
      <c r="Y6" s="12">
        <f>Свод!Y9</f>
        <v>0</v>
      </c>
      <c r="Z6" s="12">
        <f>Свод!Z9</f>
        <v>0</v>
      </c>
      <c r="AA6" s="110">
        <f>Свод!AA9</f>
        <v>0</v>
      </c>
    </row>
    <row r="7" spans="1:27" ht="15" customHeight="1">
      <c r="A7" s="10">
        <v>3</v>
      </c>
      <c r="B7" s="9" t="s">
        <v>50</v>
      </c>
      <c r="C7" s="37">
        <v>9</v>
      </c>
      <c r="D7" s="20">
        <v>1</v>
      </c>
      <c r="E7" s="12" t="str">
        <f>Свод!E10</f>
        <v>Кайкова Е.В.</v>
      </c>
      <c r="F7" s="12">
        <f>Свод!F10</f>
        <v>8</v>
      </c>
      <c r="G7" s="112">
        <f t="shared" si="0"/>
        <v>37.5</v>
      </c>
      <c r="H7" s="113">
        <f>Свод!H10</f>
        <v>0</v>
      </c>
      <c r="I7" s="113">
        <f>Свод!I10</f>
        <v>37.5</v>
      </c>
      <c r="J7" s="113">
        <f>Свод!J10</f>
        <v>0</v>
      </c>
      <c r="K7" s="113">
        <f>Свод!K10</f>
        <v>0</v>
      </c>
      <c r="L7" s="113">
        <f>Свод!L10</f>
        <v>37.5</v>
      </c>
      <c r="M7" s="113">
        <f>Свод!M10</f>
        <v>0</v>
      </c>
      <c r="N7" s="12">
        <f>Свод!N10</f>
        <v>1980</v>
      </c>
      <c r="O7" s="112">
        <f t="shared" si="1"/>
        <v>37.5</v>
      </c>
      <c r="P7" s="113">
        <f>Свод!P10</f>
        <v>0</v>
      </c>
      <c r="Q7" s="113">
        <f>Свод!Q10</f>
        <v>37.5</v>
      </c>
      <c r="R7" s="113">
        <f>Свод!R10</f>
        <v>0</v>
      </c>
      <c r="S7" s="113">
        <f>Свод!S10</f>
        <v>0</v>
      </c>
      <c r="T7" s="12">
        <f>Свод!T10</f>
        <v>1</v>
      </c>
      <c r="U7" s="113">
        <f>Свод!U10</f>
        <v>37.5</v>
      </c>
      <c r="V7" s="113">
        <f>Свод!V10</f>
        <v>0</v>
      </c>
      <c r="W7" s="12">
        <f>Свод!W10</f>
        <v>8</v>
      </c>
      <c r="X7" s="113">
        <f>Свод!X10</f>
        <v>0</v>
      </c>
      <c r="Y7" s="12">
        <f>Свод!Y10</f>
        <v>0</v>
      </c>
      <c r="Z7" s="12">
        <f>Свод!Z10</f>
        <v>0</v>
      </c>
      <c r="AA7" s="110">
        <f>Свод!AA10</f>
        <v>0</v>
      </c>
    </row>
    <row r="8" spans="1:27" ht="15" customHeight="1">
      <c r="A8" s="10">
        <v>4</v>
      </c>
      <c r="B8" s="9" t="s">
        <v>50</v>
      </c>
      <c r="C8" s="11"/>
      <c r="D8" s="20">
        <v>2</v>
      </c>
      <c r="E8" s="12" t="str">
        <f>Свод!E11</f>
        <v>Еремеев В</v>
      </c>
      <c r="F8" s="12">
        <f>Свод!F11</f>
        <v>4</v>
      </c>
      <c r="G8" s="112">
        <f t="shared" si="0"/>
        <v>37.5</v>
      </c>
      <c r="H8" s="113">
        <f>Свод!H11</f>
        <v>0</v>
      </c>
      <c r="I8" s="113">
        <f>Свод!I11</f>
        <v>37.5</v>
      </c>
      <c r="J8" s="113">
        <f>Свод!J11</f>
        <v>0</v>
      </c>
      <c r="K8" s="113">
        <f>Свод!K11</f>
        <v>0</v>
      </c>
      <c r="L8" s="113">
        <f>Свод!L11</f>
        <v>37.5</v>
      </c>
      <c r="M8" s="113">
        <f>Свод!M11</f>
        <v>0</v>
      </c>
      <c r="N8" s="12">
        <f>Свод!N11</f>
        <v>1980</v>
      </c>
      <c r="O8" s="112">
        <f t="shared" si="1"/>
        <v>37.5</v>
      </c>
      <c r="P8" s="113">
        <f>Свод!P11</f>
        <v>0</v>
      </c>
      <c r="Q8" s="113">
        <f>Свод!Q11</f>
        <v>37.5</v>
      </c>
      <c r="R8" s="113">
        <f>Свод!R11</f>
        <v>0</v>
      </c>
      <c r="S8" s="113">
        <f>Свод!S11</f>
        <v>0</v>
      </c>
      <c r="T8" s="12">
        <f>Свод!T11</f>
        <v>1</v>
      </c>
      <c r="U8" s="113">
        <f>Свод!U11</f>
        <v>37.5</v>
      </c>
      <c r="V8" s="113">
        <f>Свод!V11</f>
        <v>0</v>
      </c>
      <c r="W8" s="12">
        <f>Свод!W11</f>
        <v>4</v>
      </c>
      <c r="X8" s="113">
        <f>Свод!X11</f>
        <v>0</v>
      </c>
      <c r="Y8" s="12">
        <f>Свод!Y11</f>
        <v>0</v>
      </c>
      <c r="Z8" s="12">
        <f>Свод!Z11</f>
        <v>0</v>
      </c>
      <c r="AA8" s="110">
        <f>Свод!AA11</f>
        <v>0</v>
      </c>
    </row>
    <row r="9" spans="1:27" ht="15" customHeight="1">
      <c r="A9" s="10">
        <v>5</v>
      </c>
      <c r="B9" s="9" t="s">
        <v>50</v>
      </c>
      <c r="C9" s="37">
        <v>16</v>
      </c>
      <c r="D9" s="20">
        <v>1</v>
      </c>
      <c r="E9" s="12" t="str">
        <f>Свод!E13</f>
        <v>Лисичкин  В.А.</v>
      </c>
      <c r="F9" s="12">
        <f>Свод!F13</f>
        <v>5</v>
      </c>
      <c r="G9" s="112">
        <f t="shared" si="0"/>
        <v>44</v>
      </c>
      <c r="H9" s="113">
        <f>Свод!H13</f>
        <v>0</v>
      </c>
      <c r="I9" s="113">
        <f>Свод!I13</f>
        <v>44</v>
      </c>
      <c r="J9" s="113">
        <f>Свод!J13</f>
        <v>0</v>
      </c>
      <c r="K9" s="113">
        <f>Свод!K13</f>
        <v>0</v>
      </c>
      <c r="L9" s="113">
        <f>Свод!L13</f>
        <v>44</v>
      </c>
      <c r="M9" s="113">
        <f>Свод!M13</f>
        <v>0</v>
      </c>
      <c r="N9" s="12">
        <f>Свод!N13</f>
        <v>1991</v>
      </c>
      <c r="O9" s="112">
        <f t="shared" si="1"/>
        <v>44</v>
      </c>
      <c r="P9" s="113">
        <f>Свод!P13</f>
        <v>0</v>
      </c>
      <c r="Q9" s="113">
        <f>Свод!Q13</f>
        <v>44</v>
      </c>
      <c r="R9" s="113">
        <f>Свод!R13</f>
        <v>0</v>
      </c>
      <c r="S9" s="113">
        <f>Свод!S13</f>
        <v>0</v>
      </c>
      <c r="T9" s="12">
        <f>Свод!T13</f>
        <v>1</v>
      </c>
      <c r="U9" s="113">
        <f>Свод!U13</f>
        <v>44</v>
      </c>
      <c r="V9" s="113">
        <f>Свод!V13</f>
        <v>0</v>
      </c>
      <c r="W9" s="12">
        <f>Свод!W13</f>
        <v>5</v>
      </c>
      <c r="X9" s="113">
        <f>Свод!X13</f>
        <v>0</v>
      </c>
      <c r="Y9" s="12">
        <f>Свод!Y13</f>
        <v>0</v>
      </c>
      <c r="Z9" s="12">
        <f>Свод!Z13</f>
        <v>0</v>
      </c>
      <c r="AA9" s="110">
        <f>Свод!AA13</f>
        <v>0</v>
      </c>
    </row>
    <row r="10" spans="1:27" ht="15" customHeight="1">
      <c r="A10" s="10">
        <v>6</v>
      </c>
      <c r="B10" s="9" t="s">
        <v>50</v>
      </c>
      <c r="C10" s="11"/>
      <c r="D10" s="20">
        <v>2</v>
      </c>
      <c r="E10" s="12" t="str">
        <f>Свод!E14</f>
        <v>Захаров</v>
      </c>
      <c r="F10" s="12">
        <f>Свод!F14</f>
        <v>3</v>
      </c>
      <c r="G10" s="112">
        <f t="shared" si="0"/>
        <v>59.1</v>
      </c>
      <c r="H10" s="113">
        <f>Свод!H14</f>
        <v>0</v>
      </c>
      <c r="I10" s="113">
        <f>Свод!I14</f>
        <v>59.1</v>
      </c>
      <c r="J10" s="113">
        <f>Свод!J14</f>
        <v>0</v>
      </c>
      <c r="K10" s="113">
        <f>Свод!K14</f>
        <v>0</v>
      </c>
      <c r="L10" s="113">
        <f>Свод!L14</f>
        <v>59.1</v>
      </c>
      <c r="M10" s="113">
        <f>Свод!M14</f>
        <v>0</v>
      </c>
      <c r="N10" s="12">
        <f>Свод!N14</f>
        <v>1991</v>
      </c>
      <c r="O10" s="112">
        <f t="shared" si="1"/>
        <v>59.1</v>
      </c>
      <c r="P10" s="113">
        <f>Свод!P14</f>
        <v>0</v>
      </c>
      <c r="Q10" s="113">
        <f>Свод!Q14</f>
        <v>0</v>
      </c>
      <c r="R10" s="113">
        <f>Свод!R14</f>
        <v>59.1</v>
      </c>
      <c r="S10" s="113">
        <f>Свод!S14</f>
        <v>0</v>
      </c>
      <c r="T10" s="12">
        <f>Свод!T14</f>
        <v>1</v>
      </c>
      <c r="U10" s="113">
        <f>Свод!U14</f>
        <v>59.1</v>
      </c>
      <c r="V10" s="113">
        <f>Свод!V14</f>
        <v>0</v>
      </c>
      <c r="W10" s="12">
        <f>Свод!W14</f>
        <v>3</v>
      </c>
      <c r="X10" s="113">
        <f>Свод!X14</f>
        <v>0</v>
      </c>
      <c r="Y10" s="12">
        <f>Свод!Y14</f>
        <v>0</v>
      </c>
      <c r="Z10" s="12">
        <f>Свод!Z14</f>
        <v>0</v>
      </c>
      <c r="AA10" s="110">
        <f>Свод!AA14</f>
        <v>0</v>
      </c>
    </row>
    <row r="11" spans="1:27" ht="15" customHeight="1">
      <c r="A11" s="10">
        <v>7</v>
      </c>
      <c r="B11" s="9" t="s">
        <v>50</v>
      </c>
      <c r="C11" s="11"/>
      <c r="D11" s="20">
        <v>3</v>
      </c>
      <c r="E11" s="12" t="str">
        <f>Свод!E15</f>
        <v>ВахрушевС</v>
      </c>
      <c r="F11" s="12">
        <f>Свод!F15</f>
        <v>3</v>
      </c>
      <c r="G11" s="112">
        <f t="shared" si="0"/>
        <v>44.9</v>
      </c>
      <c r="H11" s="113">
        <f>Свод!H15</f>
        <v>0</v>
      </c>
      <c r="I11" s="113">
        <f>Свод!I15</f>
        <v>44.9</v>
      </c>
      <c r="J11" s="113">
        <f>Свод!J15</f>
        <v>0</v>
      </c>
      <c r="K11" s="113">
        <f>Свод!K15</f>
        <v>0</v>
      </c>
      <c r="L11" s="113">
        <f>Свод!L15</f>
        <v>44.9</v>
      </c>
      <c r="M11" s="113">
        <f>Свод!M15</f>
        <v>0</v>
      </c>
      <c r="N11" s="12">
        <f>Свод!N15</f>
        <v>1991</v>
      </c>
      <c r="O11" s="112">
        <f t="shared" si="1"/>
        <v>44.9</v>
      </c>
      <c r="P11" s="113">
        <f>Свод!P15</f>
        <v>0</v>
      </c>
      <c r="Q11" s="113">
        <f>Свод!Q15</f>
        <v>44.9</v>
      </c>
      <c r="R11" s="113">
        <f>Свод!R15</f>
        <v>0</v>
      </c>
      <c r="S11" s="113">
        <f>Свод!S15</f>
        <v>0</v>
      </c>
      <c r="T11" s="12">
        <f>Свод!T15</f>
        <v>1</v>
      </c>
      <c r="U11" s="113">
        <f>Свод!U15</f>
        <v>44.9</v>
      </c>
      <c r="V11" s="113">
        <f>Свод!V15</f>
        <v>0</v>
      </c>
      <c r="W11" s="12">
        <f>Свод!W15</f>
        <v>3</v>
      </c>
      <c r="X11" s="113">
        <f>Свод!X15</f>
        <v>0</v>
      </c>
      <c r="Y11" s="12">
        <f>Свод!Y15</f>
        <v>0</v>
      </c>
      <c r="Z11" s="12">
        <f>Свод!Z15</f>
        <v>0</v>
      </c>
      <c r="AA11" s="110">
        <f>Свод!AA15</f>
        <v>0</v>
      </c>
    </row>
    <row r="12" spans="1:27" ht="15" customHeight="1">
      <c r="A12" s="10">
        <v>8</v>
      </c>
      <c r="B12" s="9" t="s">
        <v>57</v>
      </c>
      <c r="C12" s="37">
        <v>36</v>
      </c>
      <c r="D12" s="20">
        <v>1</v>
      </c>
      <c r="E12" s="12" t="str">
        <f>Свод!E42</f>
        <v>Куприна</v>
      </c>
      <c r="F12" s="12">
        <f>Свод!F42</f>
        <v>6</v>
      </c>
      <c r="G12" s="112">
        <f t="shared" si="0"/>
        <v>48.9</v>
      </c>
      <c r="H12" s="113">
        <f>Свод!H42</f>
        <v>0</v>
      </c>
      <c r="I12" s="113">
        <f>Свод!I42</f>
        <v>48.9</v>
      </c>
      <c r="J12" s="113">
        <f>Свод!J42</f>
        <v>0</v>
      </c>
      <c r="K12" s="113">
        <f>Свод!K42</f>
        <v>0</v>
      </c>
      <c r="L12" s="113">
        <f>Свод!L42</f>
        <v>48.9</v>
      </c>
      <c r="M12" s="113">
        <f>Свод!M42</f>
        <v>0</v>
      </c>
      <c r="N12" s="12">
        <f>Свод!N42</f>
        <v>2005</v>
      </c>
      <c r="O12" s="112">
        <f t="shared" si="1"/>
        <v>48.9</v>
      </c>
      <c r="P12" s="113">
        <f>Свод!P42</f>
        <v>0</v>
      </c>
      <c r="Q12" s="113">
        <f>Свод!Q42</f>
        <v>48.9</v>
      </c>
      <c r="R12" s="113">
        <f>Свод!R42</f>
        <v>0</v>
      </c>
      <c r="S12" s="113">
        <f>Свод!S42</f>
        <v>0</v>
      </c>
      <c r="T12" s="12">
        <f>Свод!T42</f>
        <v>1</v>
      </c>
      <c r="U12" s="113">
        <f>Свод!U42</f>
        <v>48.9</v>
      </c>
      <c r="V12" s="113">
        <f>Свод!V42</f>
        <v>0</v>
      </c>
      <c r="W12" s="12">
        <f>Свод!W42</f>
        <v>6</v>
      </c>
      <c r="X12" s="113">
        <f>Свод!X42</f>
        <v>0</v>
      </c>
      <c r="Y12" s="12">
        <f>Свод!Y42</f>
        <v>0</v>
      </c>
      <c r="Z12" s="12">
        <f>Свод!Z42</f>
        <v>0</v>
      </c>
      <c r="AA12" s="110">
        <f>Свод!AA42</f>
        <v>0</v>
      </c>
    </row>
    <row r="13" spans="1:27" ht="15" customHeight="1">
      <c r="A13" s="10">
        <v>9</v>
      </c>
      <c r="B13" s="9" t="s">
        <v>57</v>
      </c>
      <c r="C13" s="11"/>
      <c r="D13" s="20">
        <v>2</v>
      </c>
      <c r="E13" s="12" t="str">
        <f>Свод!E43</f>
        <v>Полин</v>
      </c>
      <c r="F13" s="12">
        <f>Свод!F43</f>
        <v>6</v>
      </c>
      <c r="G13" s="112">
        <f t="shared" si="0"/>
        <v>70.2</v>
      </c>
      <c r="H13" s="113">
        <f>Свод!H43</f>
        <v>0</v>
      </c>
      <c r="I13" s="113">
        <f>Свод!I43</f>
        <v>70.2</v>
      </c>
      <c r="J13" s="113">
        <f>Свод!J43</f>
        <v>0</v>
      </c>
      <c r="K13" s="113">
        <f>Свод!K43</f>
        <v>0</v>
      </c>
      <c r="L13" s="113">
        <f>Свод!L43</f>
        <v>70.2</v>
      </c>
      <c r="M13" s="113">
        <f>Свод!M43</f>
        <v>0</v>
      </c>
      <c r="N13" s="12">
        <f>Свод!N43</f>
        <v>2005</v>
      </c>
      <c r="O13" s="112">
        <f t="shared" si="1"/>
        <v>70.2</v>
      </c>
      <c r="P13" s="113">
        <f>Свод!P43</f>
        <v>0</v>
      </c>
      <c r="Q13" s="113">
        <f>Свод!Q43</f>
        <v>0</v>
      </c>
      <c r="R13" s="113">
        <f>Свод!R43</f>
        <v>70.2</v>
      </c>
      <c r="S13" s="113">
        <f>Свод!S43</f>
        <v>0</v>
      </c>
      <c r="T13" s="12">
        <f>Свод!T43</f>
        <v>1</v>
      </c>
      <c r="U13" s="113">
        <f>Свод!U43</f>
        <v>70.2</v>
      </c>
      <c r="V13" s="113">
        <f>Свод!V43</f>
        <v>0</v>
      </c>
      <c r="W13" s="12">
        <f>Свод!W43</f>
        <v>6</v>
      </c>
      <c r="X13" s="113">
        <f>Свод!X43</f>
        <v>0</v>
      </c>
      <c r="Y13" s="12">
        <f>Свод!Y43</f>
        <v>0</v>
      </c>
      <c r="Z13" s="12">
        <f>Свод!Z43</f>
        <v>0</v>
      </c>
      <c r="AA13" s="110">
        <f>Свод!AA43</f>
        <v>0</v>
      </c>
    </row>
    <row r="14" spans="1:27" ht="15" customHeight="1">
      <c r="A14" s="10">
        <v>10</v>
      </c>
      <c r="B14" s="16" t="s">
        <v>65</v>
      </c>
      <c r="C14" s="37">
        <v>5</v>
      </c>
      <c r="D14" s="20">
        <v>1</v>
      </c>
      <c r="E14" s="12" t="str">
        <f>Свод!E46</f>
        <v>Войветкин С.В</v>
      </c>
      <c r="F14" s="12">
        <f>Свод!F46</f>
        <v>2</v>
      </c>
      <c r="G14" s="112">
        <f t="shared" si="0"/>
        <v>36.5</v>
      </c>
      <c r="H14" s="113">
        <f>Свод!H46</f>
        <v>36.5</v>
      </c>
      <c r="I14" s="113">
        <f>Свод!I46</f>
        <v>0</v>
      </c>
      <c r="J14" s="113">
        <f>Свод!J46</f>
        <v>0</v>
      </c>
      <c r="K14" s="113">
        <f>Свод!K46</f>
        <v>0</v>
      </c>
      <c r="L14" s="113">
        <f>Свод!L46</f>
        <v>36.5</v>
      </c>
      <c r="M14" s="113">
        <f>Свод!M46</f>
        <v>0</v>
      </c>
      <c r="N14" s="12">
        <f>Свод!N46</f>
        <v>2007</v>
      </c>
      <c r="O14" s="112">
        <f t="shared" si="1"/>
        <v>36.5</v>
      </c>
      <c r="P14" s="113">
        <f>Свод!P46</f>
        <v>36.5</v>
      </c>
      <c r="Q14" s="113">
        <f>Свод!Q46</f>
        <v>0</v>
      </c>
      <c r="R14" s="113">
        <f>Свод!R46</f>
        <v>0</v>
      </c>
      <c r="S14" s="113">
        <f>Свод!S46</f>
        <v>0</v>
      </c>
      <c r="T14" s="12">
        <f>Свод!T46</f>
        <v>1</v>
      </c>
      <c r="U14" s="113">
        <f>Свод!U46</f>
        <v>36.5</v>
      </c>
      <c r="V14" s="113">
        <f>Свод!V46</f>
        <v>36.5</v>
      </c>
      <c r="W14" s="12">
        <f>Свод!W46</f>
        <v>2</v>
      </c>
      <c r="X14" s="113">
        <f>Свод!X46</f>
        <v>0</v>
      </c>
      <c r="Y14" s="12">
        <f>Свод!Y46</f>
        <v>0</v>
      </c>
      <c r="Z14" s="12">
        <f>Свод!Z46</f>
        <v>0</v>
      </c>
      <c r="AA14" s="110">
        <f>Свод!AA46</f>
        <v>1</v>
      </c>
    </row>
    <row r="15" spans="1:27" ht="15" customHeight="1">
      <c r="A15" s="10">
        <v>11</v>
      </c>
      <c r="B15" s="16" t="s">
        <v>65</v>
      </c>
      <c r="C15" s="11"/>
      <c r="D15" s="20">
        <v>2</v>
      </c>
      <c r="E15" s="12" t="str">
        <f>Свод!E47</f>
        <v>Тихоненко Ф.Н</v>
      </c>
      <c r="F15" s="12">
        <f>Свод!F47</f>
        <v>2</v>
      </c>
      <c r="G15" s="112">
        <f t="shared" si="0"/>
        <v>34.5</v>
      </c>
      <c r="H15" s="113">
        <f>Свод!H47</f>
        <v>34.5</v>
      </c>
      <c r="I15" s="113">
        <f>Свод!I47</f>
        <v>0</v>
      </c>
      <c r="J15" s="113">
        <f>Свод!J47</f>
        <v>0</v>
      </c>
      <c r="K15" s="113">
        <f>Свод!K47</f>
        <v>0</v>
      </c>
      <c r="L15" s="113">
        <f>Свод!L47</f>
        <v>34.5</v>
      </c>
      <c r="M15" s="113">
        <f>Свод!M47</f>
        <v>0</v>
      </c>
      <c r="N15" s="12">
        <f>Свод!N47</f>
        <v>2007</v>
      </c>
      <c r="O15" s="112">
        <f t="shared" si="1"/>
        <v>34.5</v>
      </c>
      <c r="P15" s="113">
        <f>Свод!P47</f>
        <v>34.5</v>
      </c>
      <c r="Q15" s="113">
        <f>Свод!Q47</f>
        <v>0</v>
      </c>
      <c r="R15" s="113">
        <f>Свод!R47</f>
        <v>0</v>
      </c>
      <c r="S15" s="113">
        <f>Свод!S47</f>
        <v>0</v>
      </c>
      <c r="T15" s="12">
        <f>Свод!T47</f>
        <v>1</v>
      </c>
      <c r="U15" s="113">
        <f>Свод!U47</f>
        <v>34.5</v>
      </c>
      <c r="V15" s="113">
        <f>Свод!V47</f>
        <v>34.5</v>
      </c>
      <c r="W15" s="12">
        <f>Свод!W47</f>
        <v>2</v>
      </c>
      <c r="X15" s="113">
        <f>Свод!X47</f>
        <v>0</v>
      </c>
      <c r="Y15" s="12">
        <f>Свод!Y47</f>
        <v>0</v>
      </c>
      <c r="Z15" s="12">
        <f>Свод!Z47</f>
        <v>0</v>
      </c>
      <c r="AA15" s="110">
        <f>Свод!AA47</f>
        <v>1</v>
      </c>
    </row>
    <row r="16" spans="1:27" ht="15" customHeight="1">
      <c r="A16" s="10">
        <v>12</v>
      </c>
      <c r="B16" s="16" t="s">
        <v>127</v>
      </c>
      <c r="C16" s="37">
        <v>6</v>
      </c>
      <c r="D16" s="71">
        <v>2</v>
      </c>
      <c r="E16" s="10" t="str">
        <f>Свод!E48</f>
        <v>Сургучева Н.Л.</v>
      </c>
      <c r="F16" s="12">
        <f>Свод!F48</f>
        <v>3</v>
      </c>
      <c r="G16" s="112">
        <f t="shared" si="0"/>
        <v>51.9</v>
      </c>
      <c r="H16" s="113">
        <f>Свод!H48</f>
        <v>0</v>
      </c>
      <c r="I16" s="113">
        <f>Свод!I48</f>
        <v>51.9</v>
      </c>
      <c r="J16" s="113">
        <f>Свод!J48</f>
        <v>0</v>
      </c>
      <c r="K16" s="113">
        <f>Свод!K48</f>
        <v>0</v>
      </c>
      <c r="L16" s="113">
        <f>Свод!L48</f>
        <v>51.9</v>
      </c>
      <c r="M16" s="113">
        <f>Свод!M48</f>
        <v>0</v>
      </c>
      <c r="N16" s="12">
        <f>Свод!N48</f>
        <v>2011</v>
      </c>
      <c r="O16" s="112">
        <f t="shared" si="1"/>
        <v>51.9</v>
      </c>
      <c r="P16" s="113">
        <f>Свод!P48</f>
        <v>0</v>
      </c>
      <c r="Q16" s="113">
        <f>Свод!Q48</f>
        <v>51.9</v>
      </c>
      <c r="R16" s="113">
        <f>Свод!R48</f>
        <v>0</v>
      </c>
      <c r="S16" s="113">
        <f>Свод!S48</f>
        <v>0</v>
      </c>
      <c r="T16" s="12">
        <f>Свод!T48</f>
        <v>1</v>
      </c>
      <c r="U16" s="113">
        <f>Свод!U48</f>
        <v>51.9</v>
      </c>
      <c r="V16" s="113">
        <f>Свод!V48</f>
        <v>0</v>
      </c>
      <c r="W16" s="12">
        <f>Свод!W48</f>
        <v>3</v>
      </c>
      <c r="X16" s="113">
        <f>Свод!X48</f>
        <v>0</v>
      </c>
      <c r="Y16" s="12">
        <f>Свод!Y48</f>
        <v>0</v>
      </c>
      <c r="Z16" s="12">
        <f>Свод!Z48</f>
        <v>0</v>
      </c>
      <c r="AA16" s="110">
        <f>Свод!AA48</f>
        <v>0</v>
      </c>
    </row>
    <row r="17" spans="1:27" ht="15" customHeight="1">
      <c r="A17" s="10">
        <v>13</v>
      </c>
      <c r="B17" s="16" t="s">
        <v>65</v>
      </c>
      <c r="C17" s="38"/>
      <c r="D17" s="71">
        <v>1</v>
      </c>
      <c r="E17" s="10" t="str">
        <f>Свод!E49</f>
        <v>Петров А.Е.</v>
      </c>
      <c r="F17" s="12">
        <f>Свод!F49</f>
        <v>4</v>
      </c>
      <c r="G17" s="112">
        <f t="shared" si="0"/>
        <v>32.1</v>
      </c>
      <c r="H17" s="113">
        <f>Свод!H49</f>
        <v>0</v>
      </c>
      <c r="I17" s="113">
        <f>Свод!I49</f>
        <v>32.1</v>
      </c>
      <c r="J17" s="113">
        <f>Свод!J49</f>
        <v>0</v>
      </c>
      <c r="K17" s="113">
        <f>Свод!K49</f>
        <v>0</v>
      </c>
      <c r="L17" s="113">
        <f>Свод!L49</f>
        <v>32.1</v>
      </c>
      <c r="M17" s="113">
        <f>Свод!M49</f>
        <v>0</v>
      </c>
      <c r="N17" s="12">
        <f>Свод!N49</f>
        <v>2011</v>
      </c>
      <c r="O17" s="112">
        <f t="shared" si="1"/>
        <v>32.1</v>
      </c>
      <c r="P17" s="113">
        <f>Свод!P49</f>
        <v>32.1</v>
      </c>
      <c r="Q17" s="113">
        <f>Свод!Q49</f>
        <v>0</v>
      </c>
      <c r="R17" s="113">
        <f>Свод!R49</f>
        <v>0</v>
      </c>
      <c r="S17" s="113">
        <f>Свод!S49</f>
        <v>0</v>
      </c>
      <c r="T17" s="12">
        <f>Свод!T49</f>
        <v>1</v>
      </c>
      <c r="U17" s="113">
        <f>Свод!U49</f>
        <v>32.1</v>
      </c>
      <c r="V17" s="113">
        <f>Свод!V49</f>
        <v>0</v>
      </c>
      <c r="W17" s="12">
        <f>Свод!W49</f>
        <v>4</v>
      </c>
      <c r="X17" s="113">
        <f>Свод!X49</f>
        <v>0</v>
      </c>
      <c r="Y17" s="12">
        <f>Свод!Y49</f>
        <v>0</v>
      </c>
      <c r="Z17" s="12">
        <f>Свод!Z49</f>
        <v>0</v>
      </c>
      <c r="AA17" s="110">
        <f>Свод!AA49</f>
        <v>0</v>
      </c>
    </row>
    <row r="18" spans="1:27" ht="15" customHeight="1">
      <c r="A18" s="10">
        <v>14</v>
      </c>
      <c r="B18" s="16" t="s">
        <v>65</v>
      </c>
      <c r="C18" s="38"/>
      <c r="D18" s="71">
        <v>3</v>
      </c>
      <c r="E18" s="10" t="str">
        <f>Свод!E50</f>
        <v>Степанова Н.П</v>
      </c>
      <c r="F18" s="12">
        <f>Свод!F50</f>
        <v>2</v>
      </c>
      <c r="G18" s="112">
        <f t="shared" si="0"/>
        <v>41.9</v>
      </c>
      <c r="H18" s="113">
        <f>Свод!H50</f>
        <v>0</v>
      </c>
      <c r="I18" s="113">
        <f>Свод!I50</f>
        <v>41.9</v>
      </c>
      <c r="J18" s="113">
        <f>Свод!J50</f>
        <v>0</v>
      </c>
      <c r="K18" s="113">
        <f>Свод!K50</f>
        <v>0</v>
      </c>
      <c r="L18" s="113">
        <f>Свод!L50</f>
        <v>41.9</v>
      </c>
      <c r="M18" s="113">
        <f>Свод!M50</f>
        <v>0</v>
      </c>
      <c r="N18" s="12">
        <f>Свод!N50</f>
        <v>2011</v>
      </c>
      <c r="O18" s="112">
        <f t="shared" si="1"/>
        <v>41.9</v>
      </c>
      <c r="P18" s="113">
        <f>Свод!P50</f>
        <v>0</v>
      </c>
      <c r="Q18" s="113">
        <f>Свод!Q50</f>
        <v>41.9</v>
      </c>
      <c r="R18" s="113">
        <f>Свод!R50</f>
        <v>0</v>
      </c>
      <c r="S18" s="113">
        <f>Свод!S50</f>
        <v>0</v>
      </c>
      <c r="T18" s="12">
        <f>Свод!T50</f>
        <v>1</v>
      </c>
      <c r="U18" s="113">
        <f>Свод!U50</f>
        <v>41.9</v>
      </c>
      <c r="V18" s="113">
        <f>Свод!V50</f>
        <v>0</v>
      </c>
      <c r="W18" s="12">
        <f>Свод!W50</f>
        <v>2</v>
      </c>
      <c r="X18" s="113">
        <f>Свод!X50</f>
        <v>0</v>
      </c>
      <c r="Y18" s="12">
        <f>Свод!Y50</f>
        <v>0</v>
      </c>
      <c r="Z18" s="12">
        <f>Свод!Z50</f>
        <v>0</v>
      </c>
      <c r="AA18" s="110">
        <f>Свод!AA50</f>
        <v>0</v>
      </c>
    </row>
    <row r="19" spans="1:27" ht="27" customHeight="1">
      <c r="A19" s="10">
        <v>15</v>
      </c>
      <c r="B19" s="9" t="s">
        <v>65</v>
      </c>
      <c r="C19" s="37">
        <v>8</v>
      </c>
      <c r="D19" s="20"/>
      <c r="E19" s="151" t="str">
        <f>Свод!E52</f>
        <v>Новое строительство</v>
      </c>
      <c r="F19" s="12">
        <f>Свод!F52</f>
        <v>0</v>
      </c>
      <c r="G19" s="112">
        <f t="shared" si="0"/>
        <v>40.6</v>
      </c>
      <c r="H19" s="113">
        <f>Свод!H52</f>
        <v>40.6</v>
      </c>
      <c r="I19" s="113">
        <f>Свод!I52</f>
        <v>0</v>
      </c>
      <c r="J19" s="113">
        <f>Свод!J52</f>
        <v>0</v>
      </c>
      <c r="K19" s="113">
        <f>Свод!K52</f>
        <v>0</v>
      </c>
      <c r="L19" s="113">
        <f>Свод!L52</f>
        <v>0</v>
      </c>
      <c r="M19" s="113">
        <f>Свод!M52</f>
        <v>40.6</v>
      </c>
      <c r="N19" s="109">
        <f>Свод!N52</f>
        <v>2015</v>
      </c>
      <c r="O19" s="112">
        <f t="shared" si="1"/>
        <v>40.6</v>
      </c>
      <c r="P19" s="152">
        <f>Свод!P52</f>
        <v>40.6</v>
      </c>
      <c r="Q19" s="113">
        <f>Свод!Q52</f>
        <v>0</v>
      </c>
      <c r="R19" s="113">
        <f>Свод!R52</f>
        <v>0</v>
      </c>
      <c r="S19" s="113">
        <f>Свод!S52</f>
        <v>0</v>
      </c>
      <c r="T19" s="12">
        <f>Свод!T52</f>
        <v>1</v>
      </c>
      <c r="U19" s="113">
        <f>Свод!U52</f>
        <v>40.6</v>
      </c>
      <c r="V19" s="113">
        <f>Свод!V52</f>
        <v>40.6</v>
      </c>
      <c r="W19" s="12">
        <f>Свод!W52</f>
        <v>0</v>
      </c>
      <c r="X19" s="113">
        <f>Свод!X52</f>
        <v>0</v>
      </c>
      <c r="Y19" s="12">
        <f>Свод!Y52</f>
        <v>0</v>
      </c>
      <c r="Z19" s="12">
        <f>Свод!Z52</f>
        <v>0</v>
      </c>
      <c r="AA19" s="110">
        <f>Свод!AA52</f>
        <v>1</v>
      </c>
    </row>
    <row r="20" spans="1:27" ht="27" customHeight="1">
      <c r="A20" s="10">
        <v>16</v>
      </c>
      <c r="B20" s="9" t="s">
        <v>65</v>
      </c>
      <c r="C20" s="38"/>
      <c r="D20" s="20"/>
      <c r="E20" s="151" t="str">
        <f>Свод!E53</f>
        <v>Новое строительство</v>
      </c>
      <c r="F20" s="12">
        <f>Свод!F53</f>
        <v>0</v>
      </c>
      <c r="G20" s="112">
        <f t="shared" si="0"/>
        <v>40.6</v>
      </c>
      <c r="H20" s="113">
        <f>Свод!H53</f>
        <v>40.6</v>
      </c>
      <c r="I20" s="113">
        <f>Свод!I53</f>
        <v>0</v>
      </c>
      <c r="J20" s="113">
        <f>Свод!J53</f>
        <v>0</v>
      </c>
      <c r="K20" s="113">
        <f>Свод!K53</f>
        <v>0</v>
      </c>
      <c r="L20" s="113">
        <f>Свод!L53</f>
        <v>0</v>
      </c>
      <c r="M20" s="113">
        <f>Свод!M53</f>
        <v>40.6</v>
      </c>
      <c r="N20" s="109">
        <f>Свод!N53</f>
        <v>2015</v>
      </c>
      <c r="O20" s="112">
        <f t="shared" si="1"/>
        <v>40.6</v>
      </c>
      <c r="P20" s="152">
        <f>Свод!P53</f>
        <v>40.6</v>
      </c>
      <c r="Q20" s="113">
        <f>Свод!Q53</f>
        <v>0</v>
      </c>
      <c r="R20" s="113">
        <f>Свод!R53</f>
        <v>0</v>
      </c>
      <c r="S20" s="113">
        <f>Свод!S53</f>
        <v>0</v>
      </c>
      <c r="T20" s="12">
        <f>Свод!T53</f>
        <v>1</v>
      </c>
      <c r="U20" s="113">
        <f>Свод!U53</f>
        <v>40.6</v>
      </c>
      <c r="V20" s="113">
        <f>Свод!V53</f>
        <v>40.6</v>
      </c>
      <c r="W20" s="12">
        <f>Свод!W53</f>
        <v>0</v>
      </c>
      <c r="X20" s="113">
        <f>Свод!X53</f>
        <v>0</v>
      </c>
      <c r="Y20" s="12">
        <f>Свод!Y53</f>
        <v>0</v>
      </c>
      <c r="Z20" s="12">
        <f>Свод!Z53</f>
        <v>0</v>
      </c>
      <c r="AA20" s="110">
        <f>Свод!AA53</f>
        <v>1</v>
      </c>
    </row>
    <row r="21" spans="1:27" ht="27" customHeight="1">
      <c r="A21" s="10">
        <v>17</v>
      </c>
      <c r="B21" s="9" t="s">
        <v>65</v>
      </c>
      <c r="C21" s="38"/>
      <c r="D21" s="20"/>
      <c r="E21" s="151" t="str">
        <f>Свод!E54</f>
        <v>Новое строительство</v>
      </c>
      <c r="F21" s="12">
        <f>Свод!F54</f>
        <v>0</v>
      </c>
      <c r="G21" s="112">
        <f t="shared" si="0"/>
        <v>40.6</v>
      </c>
      <c r="H21" s="113">
        <f>Свод!H54</f>
        <v>40.6</v>
      </c>
      <c r="I21" s="113">
        <f>Свод!I54</f>
        <v>0</v>
      </c>
      <c r="J21" s="113">
        <f>Свод!J54</f>
        <v>0</v>
      </c>
      <c r="K21" s="113">
        <f>Свод!K54</f>
        <v>0</v>
      </c>
      <c r="L21" s="113">
        <f>Свод!L54</f>
        <v>0</v>
      </c>
      <c r="M21" s="113">
        <f>Свод!M54</f>
        <v>40.6</v>
      </c>
      <c r="N21" s="109">
        <f>Свод!N54</f>
        <v>2015</v>
      </c>
      <c r="O21" s="112">
        <f t="shared" si="1"/>
        <v>40.6</v>
      </c>
      <c r="P21" s="152">
        <f>Свод!P54</f>
        <v>40.6</v>
      </c>
      <c r="Q21" s="113">
        <f>Свод!Q54</f>
        <v>0</v>
      </c>
      <c r="R21" s="113">
        <f>Свод!R54</f>
        <v>0</v>
      </c>
      <c r="S21" s="113">
        <f>Свод!S54</f>
        <v>0</v>
      </c>
      <c r="T21" s="12">
        <f>Свод!T54</f>
        <v>1</v>
      </c>
      <c r="U21" s="113">
        <f>Свод!U54</f>
        <v>40.6</v>
      </c>
      <c r="V21" s="113">
        <f>Свод!V54</f>
        <v>40.6</v>
      </c>
      <c r="W21" s="12">
        <f>Свод!W54</f>
        <v>0</v>
      </c>
      <c r="X21" s="113">
        <f>Свод!X54</f>
        <v>0</v>
      </c>
      <c r="Y21" s="12">
        <f>Свод!Y54</f>
        <v>0</v>
      </c>
      <c r="Z21" s="12">
        <f>Свод!Z54</f>
        <v>0</v>
      </c>
      <c r="AA21" s="110">
        <f>Свод!AA54</f>
        <v>1</v>
      </c>
    </row>
    <row r="22" spans="1:27" ht="27" customHeight="1">
      <c r="A22" s="10">
        <v>18</v>
      </c>
      <c r="B22" s="9" t="s">
        <v>65</v>
      </c>
      <c r="C22" s="38"/>
      <c r="D22" s="20"/>
      <c r="E22" s="151" t="str">
        <f>Свод!E55</f>
        <v>Новое строительство</v>
      </c>
      <c r="F22" s="12">
        <f>Свод!F55</f>
        <v>0</v>
      </c>
      <c r="G22" s="112">
        <f t="shared" si="0"/>
        <v>56.4</v>
      </c>
      <c r="H22" s="113">
        <f>Свод!H55</f>
        <v>56.4</v>
      </c>
      <c r="I22" s="113">
        <f>Свод!I55</f>
        <v>0</v>
      </c>
      <c r="J22" s="113">
        <f>Свод!J55</f>
        <v>0</v>
      </c>
      <c r="K22" s="113">
        <f>Свод!K55</f>
        <v>0</v>
      </c>
      <c r="L22" s="113">
        <f>Свод!L55</f>
        <v>0</v>
      </c>
      <c r="M22" s="113">
        <f>Свод!M55</f>
        <v>56.4</v>
      </c>
      <c r="N22" s="109">
        <f>Свод!N55</f>
        <v>2015</v>
      </c>
      <c r="O22" s="112">
        <f t="shared" si="1"/>
        <v>56.4</v>
      </c>
      <c r="P22" s="113">
        <f>Свод!P55</f>
        <v>0</v>
      </c>
      <c r="Q22" s="152">
        <f>Свод!Q55</f>
        <v>56.4</v>
      </c>
      <c r="R22" s="113">
        <f>Свод!R55</f>
        <v>0</v>
      </c>
      <c r="S22" s="113">
        <f>Свод!S55</f>
        <v>0</v>
      </c>
      <c r="T22" s="12">
        <f>Свод!T55</f>
        <v>1</v>
      </c>
      <c r="U22" s="113">
        <f>Свод!U55</f>
        <v>56.4</v>
      </c>
      <c r="V22" s="113">
        <f>Свод!V55</f>
        <v>56.4</v>
      </c>
      <c r="W22" s="12">
        <f>Свод!W55</f>
        <v>0</v>
      </c>
      <c r="X22" s="113">
        <f>Свод!X55</f>
        <v>0</v>
      </c>
      <c r="Y22" s="12">
        <f>Свод!Y55</f>
        <v>0</v>
      </c>
      <c r="Z22" s="12">
        <f>Свод!Z55</f>
        <v>0</v>
      </c>
      <c r="AA22" s="110">
        <f>Свод!AA55</f>
        <v>1</v>
      </c>
    </row>
    <row r="23" spans="1:27" ht="27" customHeight="1">
      <c r="A23" s="10">
        <v>19</v>
      </c>
      <c r="B23" s="9" t="s">
        <v>65</v>
      </c>
      <c r="C23" s="38"/>
      <c r="D23" s="20"/>
      <c r="E23" s="151" t="str">
        <f>Свод!E56</f>
        <v>Новое строительство</v>
      </c>
      <c r="F23" s="12">
        <f>Свод!F56</f>
        <v>0</v>
      </c>
      <c r="G23" s="112">
        <f t="shared" si="0"/>
        <v>83.8</v>
      </c>
      <c r="H23" s="113">
        <f>Свод!H56</f>
        <v>83.8</v>
      </c>
      <c r="I23" s="113">
        <f>Свод!I56</f>
        <v>0</v>
      </c>
      <c r="J23" s="113">
        <f>Свод!J56</f>
        <v>0</v>
      </c>
      <c r="K23" s="113">
        <f>Свод!K56</f>
        <v>0</v>
      </c>
      <c r="L23" s="113">
        <f>Свод!L56</f>
        <v>0</v>
      </c>
      <c r="M23" s="113">
        <f>Свод!M56</f>
        <v>83.8</v>
      </c>
      <c r="N23" s="109">
        <f>Свод!N56</f>
        <v>2015</v>
      </c>
      <c r="O23" s="112">
        <f t="shared" si="1"/>
        <v>83.8</v>
      </c>
      <c r="P23" s="113">
        <f>Свод!P56</f>
        <v>0</v>
      </c>
      <c r="Q23" s="113">
        <f>Свод!Q56</f>
        <v>0</v>
      </c>
      <c r="R23" s="113">
        <f>Свод!R56</f>
        <v>0</v>
      </c>
      <c r="S23" s="152">
        <f>Свод!S56</f>
        <v>83.8</v>
      </c>
      <c r="T23" s="12">
        <f>Свод!T56</f>
        <v>1</v>
      </c>
      <c r="U23" s="113">
        <f>Свод!U56</f>
        <v>0</v>
      </c>
      <c r="V23" s="113">
        <f>Свод!V56</f>
        <v>0</v>
      </c>
      <c r="W23" s="12">
        <f>Свод!W56</f>
        <v>0</v>
      </c>
      <c r="X23" s="113">
        <f>Свод!X56</f>
        <v>0</v>
      </c>
      <c r="Y23" s="12">
        <f>Свод!Y56</f>
        <v>0</v>
      </c>
      <c r="Z23" s="12">
        <f>Свод!Z56</f>
        <v>0</v>
      </c>
      <c r="AA23" s="110">
        <f>Свод!AA56</f>
        <v>1</v>
      </c>
    </row>
    <row r="24" spans="1:27" ht="27" customHeight="1">
      <c r="A24" s="10">
        <v>20</v>
      </c>
      <c r="B24" s="9" t="s">
        <v>65</v>
      </c>
      <c r="C24" s="37">
        <v>10</v>
      </c>
      <c r="D24" s="20"/>
      <c r="E24" s="151" t="str">
        <f>Свод!E58</f>
        <v>Новое строительство</v>
      </c>
      <c r="F24" s="12">
        <f>Свод!F58</f>
        <v>0</v>
      </c>
      <c r="G24" s="112">
        <f t="shared" si="0"/>
        <v>37.5</v>
      </c>
      <c r="H24" s="113">
        <f>Свод!H58</f>
        <v>37.5</v>
      </c>
      <c r="I24" s="113">
        <f>Свод!I58</f>
        <v>0</v>
      </c>
      <c r="J24" s="113">
        <f>Свод!J58</f>
        <v>0</v>
      </c>
      <c r="K24" s="113">
        <f>Свод!K58</f>
        <v>0</v>
      </c>
      <c r="L24" s="113">
        <f>Свод!L58</f>
        <v>0</v>
      </c>
      <c r="M24" s="113">
        <f>Свод!M58</f>
        <v>37.5</v>
      </c>
      <c r="N24" s="109">
        <f>Свод!N58</f>
        <v>2015</v>
      </c>
      <c r="O24" s="112">
        <f t="shared" si="1"/>
        <v>37.5</v>
      </c>
      <c r="P24" s="152">
        <f>Свод!P58</f>
        <v>37.5</v>
      </c>
      <c r="Q24" s="113">
        <f>Свод!Q58</f>
        <v>0</v>
      </c>
      <c r="R24" s="113">
        <f>Свод!R58</f>
        <v>0</v>
      </c>
      <c r="S24" s="113">
        <f>Свод!S58</f>
        <v>0</v>
      </c>
      <c r="T24" s="12">
        <f>Свод!T58</f>
        <v>1</v>
      </c>
      <c r="U24" s="113">
        <f>Свод!U58</f>
        <v>37.5</v>
      </c>
      <c r="V24" s="113">
        <f>Свод!V58</f>
        <v>37.5</v>
      </c>
      <c r="W24" s="12">
        <f>Свод!W58</f>
        <v>0</v>
      </c>
      <c r="X24" s="113">
        <f>Свод!X58</f>
        <v>0</v>
      </c>
      <c r="Y24" s="12">
        <f>Свод!Y58</f>
        <v>0</v>
      </c>
      <c r="Z24" s="12">
        <f>Свод!Z58</f>
        <v>0</v>
      </c>
      <c r="AA24" s="110">
        <f>Свод!AA58</f>
        <v>1</v>
      </c>
    </row>
    <row r="25" spans="1:27" ht="27" customHeight="1">
      <c r="A25" s="10">
        <v>21</v>
      </c>
      <c r="B25" s="9" t="s">
        <v>65</v>
      </c>
      <c r="C25" s="38"/>
      <c r="D25" s="20"/>
      <c r="E25" s="151" t="str">
        <f>Свод!E59</f>
        <v>Новое строительство</v>
      </c>
      <c r="F25" s="12">
        <f>Свод!F59</f>
        <v>0</v>
      </c>
      <c r="G25" s="112">
        <f t="shared" si="0"/>
        <v>37.5</v>
      </c>
      <c r="H25" s="113">
        <f>Свод!H59</f>
        <v>37.5</v>
      </c>
      <c r="I25" s="113">
        <f>Свод!I59</f>
        <v>0</v>
      </c>
      <c r="J25" s="113">
        <f>Свод!J59</f>
        <v>0</v>
      </c>
      <c r="K25" s="113">
        <f>Свод!K59</f>
        <v>0</v>
      </c>
      <c r="L25" s="113">
        <f>Свод!L59</f>
        <v>0</v>
      </c>
      <c r="M25" s="113">
        <f>Свод!M59</f>
        <v>37.5</v>
      </c>
      <c r="N25" s="109">
        <f>Свод!N59</f>
        <v>2015</v>
      </c>
      <c r="O25" s="112">
        <f t="shared" si="1"/>
        <v>37.5</v>
      </c>
      <c r="P25" s="152">
        <f>Свод!P59</f>
        <v>37.5</v>
      </c>
      <c r="Q25" s="113">
        <f>Свод!Q59</f>
        <v>0</v>
      </c>
      <c r="R25" s="113">
        <f>Свод!R59</f>
        <v>0</v>
      </c>
      <c r="S25" s="113">
        <f>Свод!S59</f>
        <v>0</v>
      </c>
      <c r="T25" s="12">
        <f>Свод!T59</f>
        <v>1</v>
      </c>
      <c r="U25" s="113">
        <f>Свод!U59</f>
        <v>37.5</v>
      </c>
      <c r="V25" s="113">
        <f>Свод!V59</f>
        <v>37.5</v>
      </c>
      <c r="W25" s="12">
        <f>Свод!W59</f>
        <v>0</v>
      </c>
      <c r="X25" s="113">
        <f>Свод!X59</f>
        <v>0</v>
      </c>
      <c r="Y25" s="12">
        <f>Свод!Y59</f>
        <v>0</v>
      </c>
      <c r="Z25" s="12">
        <f>Свод!Z59</f>
        <v>0</v>
      </c>
      <c r="AA25" s="110">
        <f>Свод!AA59</f>
        <v>1</v>
      </c>
    </row>
    <row r="26" spans="1:27" ht="27" customHeight="1">
      <c r="A26" s="10">
        <v>22</v>
      </c>
      <c r="B26" s="9" t="s">
        <v>65</v>
      </c>
      <c r="C26" s="38"/>
      <c r="D26" s="20"/>
      <c r="E26" s="151" t="str">
        <f>Свод!E60</f>
        <v>Новое строительство</v>
      </c>
      <c r="F26" s="12">
        <f>Свод!F60</f>
        <v>0</v>
      </c>
      <c r="G26" s="112">
        <f t="shared" si="0"/>
        <v>56.1</v>
      </c>
      <c r="H26" s="113">
        <f>Свод!H60</f>
        <v>56.1</v>
      </c>
      <c r="I26" s="113">
        <f>Свод!I60</f>
        <v>0</v>
      </c>
      <c r="J26" s="113">
        <f>Свод!J60</f>
        <v>0</v>
      </c>
      <c r="K26" s="113">
        <f>Свод!K60</f>
        <v>0</v>
      </c>
      <c r="L26" s="113">
        <f>Свод!L60</f>
        <v>0</v>
      </c>
      <c r="M26" s="113">
        <f>Свод!M60</f>
        <v>56.1</v>
      </c>
      <c r="N26" s="109">
        <f>Свод!N60</f>
        <v>2015</v>
      </c>
      <c r="O26" s="112">
        <f t="shared" si="1"/>
        <v>56.1</v>
      </c>
      <c r="P26" s="113">
        <f>Свод!P60</f>
        <v>0</v>
      </c>
      <c r="Q26" s="152">
        <f>Свод!Q60</f>
        <v>56.1</v>
      </c>
      <c r="R26" s="113">
        <f>Свод!R60</f>
        <v>0</v>
      </c>
      <c r="S26" s="113">
        <f>Свод!S60</f>
        <v>0</v>
      </c>
      <c r="T26" s="12">
        <f>Свод!T60</f>
        <v>1</v>
      </c>
      <c r="U26" s="113">
        <f>Свод!U60</f>
        <v>56.1</v>
      </c>
      <c r="V26" s="113">
        <f>Свод!V60</f>
        <v>56.1</v>
      </c>
      <c r="W26" s="12">
        <f>Свод!W60</f>
        <v>0</v>
      </c>
      <c r="X26" s="113">
        <f>Свод!X60</f>
        <v>0</v>
      </c>
      <c r="Y26" s="12">
        <f>Свод!Y60</f>
        <v>0</v>
      </c>
      <c r="Z26" s="12">
        <f>Свод!Z60</f>
        <v>0</v>
      </c>
      <c r="AA26" s="110">
        <f>Свод!AA60</f>
        <v>1</v>
      </c>
    </row>
    <row r="27" spans="1:27" ht="27" customHeight="1">
      <c r="A27" s="10">
        <v>23</v>
      </c>
      <c r="B27" s="9" t="s">
        <v>65</v>
      </c>
      <c r="C27" s="38"/>
      <c r="D27" s="20"/>
      <c r="E27" s="151" t="str">
        <f>Свод!E61</f>
        <v>Новое строительство</v>
      </c>
      <c r="F27" s="12">
        <f>Свод!F61</f>
        <v>0</v>
      </c>
      <c r="G27" s="112">
        <f t="shared" si="0"/>
        <v>56.1</v>
      </c>
      <c r="H27" s="113">
        <f>Свод!H61</f>
        <v>56.1</v>
      </c>
      <c r="I27" s="113">
        <f>Свод!I61</f>
        <v>0</v>
      </c>
      <c r="J27" s="113">
        <f>Свод!J61</f>
        <v>0</v>
      </c>
      <c r="K27" s="113">
        <f>Свод!K61</f>
        <v>0</v>
      </c>
      <c r="L27" s="113">
        <f>Свод!L61</f>
        <v>0</v>
      </c>
      <c r="M27" s="113">
        <f>Свод!M61</f>
        <v>56.1</v>
      </c>
      <c r="N27" s="109">
        <f>Свод!N61</f>
        <v>2015</v>
      </c>
      <c r="O27" s="112">
        <f t="shared" si="1"/>
        <v>56.1</v>
      </c>
      <c r="P27" s="113">
        <f>Свод!P61</f>
        <v>0</v>
      </c>
      <c r="Q27" s="152">
        <f>Свод!Q61</f>
        <v>56.1</v>
      </c>
      <c r="R27" s="113">
        <f>Свод!R61</f>
        <v>0</v>
      </c>
      <c r="S27" s="113">
        <f>Свод!S61</f>
        <v>0</v>
      </c>
      <c r="T27" s="12">
        <f>Свод!T61</f>
        <v>1</v>
      </c>
      <c r="U27" s="113">
        <f>Свод!U61</f>
        <v>56.1</v>
      </c>
      <c r="V27" s="113">
        <f>Свод!V61</f>
        <v>56.1</v>
      </c>
      <c r="W27" s="12">
        <f>Свод!W61</f>
        <v>0</v>
      </c>
      <c r="X27" s="113">
        <f>Свод!X61</f>
        <v>0</v>
      </c>
      <c r="Y27" s="12">
        <f>Свод!Y61</f>
        <v>0</v>
      </c>
      <c r="Z27" s="12">
        <f>Свод!Z61</f>
        <v>0</v>
      </c>
      <c r="AA27" s="110">
        <f>Свод!AA61</f>
        <v>1</v>
      </c>
    </row>
    <row r="28" spans="1:27" ht="27" customHeight="1">
      <c r="A28" s="10">
        <v>24</v>
      </c>
      <c r="B28" s="9" t="s">
        <v>65</v>
      </c>
      <c r="C28" s="38"/>
      <c r="D28" s="20"/>
      <c r="E28" s="151" t="str">
        <f>Свод!E62</f>
        <v>Новое строительство</v>
      </c>
      <c r="F28" s="12">
        <f>Свод!F62</f>
        <v>0</v>
      </c>
      <c r="G28" s="112">
        <f t="shared" si="0"/>
        <v>73.8</v>
      </c>
      <c r="H28" s="113">
        <f>Свод!H62</f>
        <v>73.8</v>
      </c>
      <c r="I28" s="113">
        <f>Свод!I62</f>
        <v>0</v>
      </c>
      <c r="J28" s="113">
        <f>Свод!J62</f>
        <v>0</v>
      </c>
      <c r="K28" s="113">
        <f>Свод!K62</f>
        <v>0</v>
      </c>
      <c r="L28" s="113">
        <f>Свод!L62</f>
        <v>0</v>
      </c>
      <c r="M28" s="113">
        <f>Свод!M62</f>
        <v>73.8</v>
      </c>
      <c r="N28" s="109">
        <f>Свод!N62</f>
        <v>2015</v>
      </c>
      <c r="O28" s="112">
        <f t="shared" si="1"/>
        <v>73.8</v>
      </c>
      <c r="P28" s="113">
        <f>Свод!P62</f>
        <v>0</v>
      </c>
      <c r="Q28" s="113">
        <f>Свод!Q62</f>
        <v>0</v>
      </c>
      <c r="R28" s="152">
        <f>Свод!R62</f>
        <v>73.8</v>
      </c>
      <c r="S28" s="113">
        <f>Свод!S62</f>
        <v>0</v>
      </c>
      <c r="T28" s="12">
        <f>Свод!T62</f>
        <v>1</v>
      </c>
      <c r="U28" s="113">
        <f>Свод!U62</f>
        <v>73.8</v>
      </c>
      <c r="V28" s="113">
        <f>Свод!V62</f>
        <v>73.8</v>
      </c>
      <c r="W28" s="12">
        <f>Свод!W62</f>
        <v>0</v>
      </c>
      <c r="X28" s="113">
        <f>Свод!X62</f>
        <v>0</v>
      </c>
      <c r="Y28" s="12">
        <f>Свод!Y62</f>
        <v>0</v>
      </c>
      <c r="Z28" s="12">
        <f>Свод!Z62</f>
        <v>0</v>
      </c>
      <c r="AA28" s="110">
        <f>Свод!AA62</f>
        <v>1</v>
      </c>
    </row>
    <row r="29" spans="1:27" ht="15" customHeight="1">
      <c r="A29" s="10">
        <v>25</v>
      </c>
      <c r="B29" s="9" t="s">
        <v>78</v>
      </c>
      <c r="C29" s="37">
        <v>1</v>
      </c>
      <c r="D29" s="20">
        <v>1</v>
      </c>
      <c r="E29" s="12" t="str">
        <f>Свод!E63</f>
        <v>Зарифулина Г.Р.</v>
      </c>
      <c r="F29" s="12">
        <f>Свод!F63</f>
        <v>6</v>
      </c>
      <c r="G29" s="112">
        <f t="shared" si="0"/>
        <v>44.2</v>
      </c>
      <c r="H29" s="113">
        <f>Свод!H63</f>
        <v>0</v>
      </c>
      <c r="I29" s="113">
        <f>Свод!I63</f>
        <v>44.2</v>
      </c>
      <c r="J29" s="113">
        <f>Свод!J63</f>
        <v>0</v>
      </c>
      <c r="K29" s="113">
        <f>Свод!K63</f>
        <v>0</v>
      </c>
      <c r="L29" s="113">
        <f>Свод!L63</f>
        <v>44.2</v>
      </c>
      <c r="M29" s="113">
        <f>Свод!M63</f>
        <v>0</v>
      </c>
      <c r="N29" s="12">
        <f>Свод!N63</f>
        <v>1985</v>
      </c>
      <c r="O29" s="112">
        <f t="shared" si="1"/>
        <v>44.2</v>
      </c>
      <c r="P29" s="113">
        <f>Свод!P63</f>
        <v>0</v>
      </c>
      <c r="Q29" s="113">
        <f>Свод!Q63</f>
        <v>44.2</v>
      </c>
      <c r="R29" s="113">
        <f>Свод!R63</f>
        <v>0</v>
      </c>
      <c r="S29" s="113">
        <f>Свод!S63</f>
        <v>0</v>
      </c>
      <c r="T29" s="12">
        <f>Свод!T63</f>
        <v>1</v>
      </c>
      <c r="U29" s="113">
        <f>Свод!U63</f>
        <v>44.2</v>
      </c>
      <c r="V29" s="113">
        <f>Свод!V63</f>
        <v>0</v>
      </c>
      <c r="W29" s="12">
        <f>Свод!W63</f>
        <v>6</v>
      </c>
      <c r="X29" s="113">
        <f>Свод!X63</f>
        <v>0</v>
      </c>
      <c r="Y29" s="12">
        <f>Свод!Y63</f>
        <v>0</v>
      </c>
      <c r="Z29" s="12">
        <f>Свод!Z63</f>
        <v>0</v>
      </c>
      <c r="AA29" s="110">
        <f>Свод!AA63</f>
        <v>0</v>
      </c>
    </row>
    <row r="30" spans="1:27" ht="15" customHeight="1">
      <c r="A30" s="10">
        <v>26</v>
      </c>
      <c r="B30" s="9" t="s">
        <v>78</v>
      </c>
      <c r="C30" s="11"/>
      <c r="D30" s="20">
        <v>2</v>
      </c>
      <c r="E30" s="12" t="str">
        <f>Свод!E64</f>
        <v>Токарева Ю.А.</v>
      </c>
      <c r="F30" s="12">
        <f>Свод!F64</f>
        <v>4</v>
      </c>
      <c r="G30" s="112">
        <f t="shared" si="0"/>
        <v>43.3</v>
      </c>
      <c r="H30" s="113">
        <f>Свод!H64</f>
        <v>0</v>
      </c>
      <c r="I30" s="113">
        <f>Свод!I64</f>
        <v>43.3</v>
      </c>
      <c r="J30" s="113">
        <f>Свод!J64</f>
        <v>0</v>
      </c>
      <c r="K30" s="113">
        <f>Свод!K64</f>
        <v>0</v>
      </c>
      <c r="L30" s="113">
        <f>Свод!L64</f>
        <v>43.3</v>
      </c>
      <c r="M30" s="113">
        <f>Свод!M64</f>
        <v>0</v>
      </c>
      <c r="N30" s="12">
        <f>Свод!N64</f>
        <v>1985</v>
      </c>
      <c r="O30" s="112">
        <f t="shared" si="1"/>
        <v>43.3</v>
      </c>
      <c r="P30" s="113">
        <f>Свод!P64</f>
        <v>0</v>
      </c>
      <c r="Q30" s="113">
        <f>Свод!Q64</f>
        <v>43.3</v>
      </c>
      <c r="R30" s="113">
        <f>Свод!R64</f>
        <v>0</v>
      </c>
      <c r="S30" s="113">
        <f>Свод!S64</f>
        <v>0</v>
      </c>
      <c r="T30" s="12">
        <f>Свод!T64</f>
        <v>1</v>
      </c>
      <c r="U30" s="113">
        <f>Свод!U64</f>
        <v>43.3</v>
      </c>
      <c r="V30" s="113">
        <f>Свод!V64</f>
        <v>0</v>
      </c>
      <c r="W30" s="12">
        <f>Свод!W64</f>
        <v>4</v>
      </c>
      <c r="X30" s="113">
        <f>Свод!X64</f>
        <v>0</v>
      </c>
      <c r="Y30" s="12">
        <f>Свод!Y64</f>
        <v>0</v>
      </c>
      <c r="Z30" s="12">
        <f>Свод!Z64</f>
        <v>0</v>
      </c>
      <c r="AA30" s="110">
        <f>Свод!AA64</f>
        <v>0</v>
      </c>
    </row>
    <row r="31" spans="1:27" ht="15" customHeight="1">
      <c r="A31" s="10">
        <v>27</v>
      </c>
      <c r="B31" s="9" t="s">
        <v>78</v>
      </c>
      <c r="C31" s="37">
        <v>2</v>
      </c>
      <c r="D31" s="20">
        <v>1</v>
      </c>
      <c r="E31" s="12" t="str">
        <f>Свод!E65</f>
        <v>Менщикова С.В,</v>
      </c>
      <c r="F31" s="12">
        <f>Свод!F65</f>
        <v>3</v>
      </c>
      <c r="G31" s="112">
        <f t="shared" si="0"/>
        <v>44</v>
      </c>
      <c r="H31" s="113">
        <f>Свод!H65</f>
        <v>0</v>
      </c>
      <c r="I31" s="113">
        <f>Свод!I65</f>
        <v>44</v>
      </c>
      <c r="J31" s="113">
        <f>Свод!J65</f>
        <v>0</v>
      </c>
      <c r="K31" s="113">
        <f>Свод!K65</f>
        <v>0</v>
      </c>
      <c r="L31" s="113">
        <f>Свод!L65</f>
        <v>44</v>
      </c>
      <c r="M31" s="113">
        <f>Свод!M65</f>
        <v>0</v>
      </c>
      <c r="N31" s="12">
        <f>Свод!N65</f>
        <v>1985</v>
      </c>
      <c r="O31" s="112">
        <f t="shared" si="1"/>
        <v>44</v>
      </c>
      <c r="P31" s="113">
        <f>Свод!P65</f>
        <v>0</v>
      </c>
      <c r="Q31" s="113">
        <f>Свод!Q65</f>
        <v>44</v>
      </c>
      <c r="R31" s="113">
        <f>Свод!R65</f>
        <v>0</v>
      </c>
      <c r="S31" s="113">
        <f>Свод!S65</f>
        <v>0</v>
      </c>
      <c r="T31" s="12">
        <f>Свод!T65</f>
        <v>1</v>
      </c>
      <c r="U31" s="113">
        <f>Свод!U65</f>
        <v>44</v>
      </c>
      <c r="V31" s="113">
        <f>Свод!V65</f>
        <v>0</v>
      </c>
      <c r="W31" s="12">
        <f>Свод!W65</f>
        <v>3</v>
      </c>
      <c r="X31" s="113">
        <f>Свод!X65</f>
        <v>0</v>
      </c>
      <c r="Y31" s="12">
        <f>Свод!Y65</f>
        <v>0</v>
      </c>
      <c r="Z31" s="12">
        <f>Свод!Z65</f>
        <v>45.4</v>
      </c>
      <c r="AA31" s="110">
        <f>Свод!AA65</f>
        <v>0</v>
      </c>
    </row>
    <row r="32" spans="1:27" ht="15" customHeight="1">
      <c r="A32" s="10">
        <v>28</v>
      </c>
      <c r="B32" s="9" t="s">
        <v>78</v>
      </c>
      <c r="C32" s="11"/>
      <c r="D32" s="20">
        <v>2</v>
      </c>
      <c r="E32" s="12" t="str">
        <f>Свод!E66</f>
        <v>Китайкин</v>
      </c>
      <c r="F32" s="12">
        <f>Свод!F66</f>
        <v>1</v>
      </c>
      <c r="G32" s="112">
        <f t="shared" si="0"/>
        <v>44</v>
      </c>
      <c r="H32" s="113">
        <f>Свод!H66</f>
        <v>0</v>
      </c>
      <c r="I32" s="113">
        <f>Свод!I66</f>
        <v>44</v>
      </c>
      <c r="J32" s="113">
        <f>Свод!J66</f>
        <v>0</v>
      </c>
      <c r="K32" s="113">
        <f>Свод!K66</f>
        <v>0</v>
      </c>
      <c r="L32" s="113">
        <f>Свод!L66</f>
        <v>44</v>
      </c>
      <c r="M32" s="113">
        <f>Свод!M66</f>
        <v>0</v>
      </c>
      <c r="N32" s="12">
        <f>Свод!N66</f>
        <v>1985</v>
      </c>
      <c r="O32" s="112">
        <f t="shared" si="1"/>
        <v>44</v>
      </c>
      <c r="P32" s="113">
        <f>Свод!P66</f>
        <v>0</v>
      </c>
      <c r="Q32" s="113">
        <f>Свод!Q66</f>
        <v>44</v>
      </c>
      <c r="R32" s="113">
        <f>Свод!R66</f>
        <v>0</v>
      </c>
      <c r="S32" s="113">
        <f>Свод!S66</f>
        <v>0</v>
      </c>
      <c r="T32" s="12">
        <f>Свод!T66</f>
        <v>1</v>
      </c>
      <c r="U32" s="113">
        <f>Свод!U66</f>
        <v>44</v>
      </c>
      <c r="V32" s="113">
        <f>Свод!V66</f>
        <v>0</v>
      </c>
      <c r="W32" s="12">
        <f>Свод!W66</f>
        <v>1</v>
      </c>
      <c r="X32" s="113">
        <f>Свод!X66</f>
        <v>0</v>
      </c>
      <c r="Y32" s="12">
        <f>Свод!Y66</f>
        <v>0</v>
      </c>
      <c r="Z32" s="12">
        <f>Свод!Z66</f>
        <v>45.1</v>
      </c>
      <c r="AA32" s="110">
        <f>Свод!AA66</f>
        <v>0</v>
      </c>
    </row>
    <row r="33" spans="1:27" ht="15" customHeight="1">
      <c r="A33" s="10">
        <v>29</v>
      </c>
      <c r="B33" s="9" t="s">
        <v>78</v>
      </c>
      <c r="C33" s="37">
        <v>5</v>
      </c>
      <c r="D33" s="20">
        <v>1</v>
      </c>
      <c r="E33" s="12" t="str">
        <f>Свод!E69</f>
        <v>Сальникова Л.Л</v>
      </c>
      <c r="F33" s="12">
        <f>Свод!F69</f>
        <v>6</v>
      </c>
      <c r="G33" s="112">
        <f t="shared" ref="G33:G60" si="2">H33+I33+J33+K33</f>
        <v>54.2</v>
      </c>
      <c r="H33" s="113">
        <f>Свод!H69</f>
        <v>54.2</v>
      </c>
      <c r="I33" s="113">
        <f>Свод!I69</f>
        <v>0</v>
      </c>
      <c r="J33" s="113">
        <f>Свод!J69</f>
        <v>0</v>
      </c>
      <c r="K33" s="113">
        <f>Свод!K69</f>
        <v>0</v>
      </c>
      <c r="L33" s="113">
        <f>Свод!L69</f>
        <v>54.2</v>
      </c>
      <c r="M33" s="113">
        <f>Свод!M69</f>
        <v>0</v>
      </c>
      <c r="N33" s="12">
        <f>Свод!N69</f>
        <v>1988</v>
      </c>
      <c r="O33" s="112">
        <f t="shared" ref="O33:O60" si="3">P33+Q33+R33+S33</f>
        <v>54.2</v>
      </c>
      <c r="P33" s="113">
        <f>Свод!P69</f>
        <v>0</v>
      </c>
      <c r="Q33" s="113">
        <f>Свод!Q69</f>
        <v>54.2</v>
      </c>
      <c r="R33" s="113">
        <f>Свод!R69</f>
        <v>0</v>
      </c>
      <c r="S33" s="113">
        <f>Свод!S69</f>
        <v>0</v>
      </c>
      <c r="T33" s="12">
        <f>Свод!T69</f>
        <v>1</v>
      </c>
      <c r="U33" s="113">
        <f>Свод!U69</f>
        <v>54.2</v>
      </c>
      <c r="V33" s="113">
        <f>Свод!V69</f>
        <v>54.2</v>
      </c>
      <c r="W33" s="12">
        <f>Свод!W69</f>
        <v>6</v>
      </c>
      <c r="X33" s="113">
        <f>Свод!X69</f>
        <v>0</v>
      </c>
      <c r="Y33" s="12">
        <f>Свод!Y69</f>
        <v>0</v>
      </c>
      <c r="Z33" s="12">
        <f>Свод!Z69</f>
        <v>0</v>
      </c>
      <c r="AA33" s="110">
        <f>Свод!AA69</f>
        <v>1</v>
      </c>
    </row>
    <row r="34" spans="1:27" ht="15" customHeight="1">
      <c r="A34" s="10">
        <v>30</v>
      </c>
      <c r="B34" s="9" t="s">
        <v>78</v>
      </c>
      <c r="C34" s="11"/>
      <c r="D34" s="20">
        <v>2</v>
      </c>
      <c r="E34" s="12" t="str">
        <f>Свод!E70</f>
        <v>Сафонова СМ</v>
      </c>
      <c r="F34" s="12">
        <f>Свод!F70</f>
        <v>3</v>
      </c>
      <c r="G34" s="112">
        <f t="shared" si="2"/>
        <v>52.1</v>
      </c>
      <c r="H34" s="113">
        <f>Свод!H70</f>
        <v>52.1</v>
      </c>
      <c r="I34" s="113">
        <f>Свод!I70</f>
        <v>0</v>
      </c>
      <c r="J34" s="113">
        <f>Свод!J70</f>
        <v>0</v>
      </c>
      <c r="K34" s="113">
        <f>Свод!K70</f>
        <v>0</v>
      </c>
      <c r="L34" s="113">
        <f>Свод!L70</f>
        <v>52.1</v>
      </c>
      <c r="M34" s="113">
        <f>Свод!M70</f>
        <v>0</v>
      </c>
      <c r="N34" s="12">
        <f>Свод!N70</f>
        <v>1988</v>
      </c>
      <c r="O34" s="112">
        <f t="shared" si="3"/>
        <v>52.1</v>
      </c>
      <c r="P34" s="113">
        <f>Свод!P70</f>
        <v>0</v>
      </c>
      <c r="Q34" s="113">
        <f>Свод!Q70</f>
        <v>52.1</v>
      </c>
      <c r="R34" s="113">
        <f>Свод!R70</f>
        <v>0</v>
      </c>
      <c r="S34" s="113">
        <f>Свод!S70</f>
        <v>0</v>
      </c>
      <c r="T34" s="12">
        <f>Свод!T70</f>
        <v>1</v>
      </c>
      <c r="U34" s="113">
        <f>Свод!U70</f>
        <v>52.1</v>
      </c>
      <c r="V34" s="113">
        <f>Свод!V70</f>
        <v>52.1</v>
      </c>
      <c r="W34" s="12">
        <f>Свод!W70</f>
        <v>3</v>
      </c>
      <c r="X34" s="113">
        <f>Свод!X70</f>
        <v>0</v>
      </c>
      <c r="Y34" s="12">
        <f>Свод!Y70</f>
        <v>0</v>
      </c>
      <c r="Z34" s="12">
        <f>Свод!Z70</f>
        <v>0</v>
      </c>
      <c r="AA34" s="110">
        <f>Свод!AA70</f>
        <v>1</v>
      </c>
    </row>
    <row r="35" spans="1:27" ht="15" customHeight="1">
      <c r="A35" s="10">
        <v>31</v>
      </c>
      <c r="B35" s="9" t="s">
        <v>83</v>
      </c>
      <c r="C35" s="37">
        <v>3</v>
      </c>
      <c r="D35" s="20">
        <v>1</v>
      </c>
      <c r="E35" s="12" t="str">
        <f>Свод!E73</f>
        <v>Винокурова</v>
      </c>
      <c r="F35" s="12">
        <f>Свод!F73</f>
        <v>3</v>
      </c>
      <c r="G35" s="112">
        <f t="shared" si="2"/>
        <v>55.6</v>
      </c>
      <c r="H35" s="113">
        <f>Свод!H73</f>
        <v>0</v>
      </c>
      <c r="I35" s="113">
        <f>Свод!I73</f>
        <v>55.6</v>
      </c>
      <c r="J35" s="113">
        <f>Свод!J73</f>
        <v>0</v>
      </c>
      <c r="K35" s="113">
        <f>Свод!K73</f>
        <v>0</v>
      </c>
      <c r="L35" s="113">
        <f>Свод!L73</f>
        <v>55.6</v>
      </c>
      <c r="M35" s="113">
        <f>Свод!M73</f>
        <v>0</v>
      </c>
      <c r="N35" s="12">
        <f>Свод!N73</f>
        <v>1997</v>
      </c>
      <c r="O35" s="112">
        <f t="shared" si="3"/>
        <v>55.6</v>
      </c>
      <c r="P35" s="113">
        <f>Свод!P73</f>
        <v>0</v>
      </c>
      <c r="Q35" s="113">
        <f>Свод!Q73</f>
        <v>0</v>
      </c>
      <c r="R35" s="113">
        <f>Свод!R73</f>
        <v>55.6</v>
      </c>
      <c r="S35" s="113">
        <f>Свод!S73</f>
        <v>0</v>
      </c>
      <c r="T35" s="12">
        <f>Свод!T73</f>
        <v>1</v>
      </c>
      <c r="U35" s="113">
        <f>Свод!U73</f>
        <v>55.6</v>
      </c>
      <c r="V35" s="113">
        <f>Свод!V73</f>
        <v>0</v>
      </c>
      <c r="W35" s="12">
        <f>Свод!W73</f>
        <v>3</v>
      </c>
      <c r="X35" s="113">
        <f>Свод!X73</f>
        <v>0</v>
      </c>
      <c r="Y35" s="12">
        <f>Свод!Y73</f>
        <v>0</v>
      </c>
      <c r="Z35" s="12">
        <f>Свод!Z73</f>
        <v>0</v>
      </c>
      <c r="AA35" s="110">
        <f>Свод!AA73</f>
        <v>0</v>
      </c>
    </row>
    <row r="36" spans="1:27" ht="15" customHeight="1">
      <c r="A36" s="10">
        <v>32</v>
      </c>
      <c r="B36" s="9" t="s">
        <v>83</v>
      </c>
      <c r="C36" s="11"/>
      <c r="D36" s="20">
        <v>2</v>
      </c>
      <c r="E36" s="12" t="str">
        <f>Свод!E74</f>
        <v>Сургучева</v>
      </c>
      <c r="F36" s="12">
        <f>Свод!F74</f>
        <v>3</v>
      </c>
      <c r="G36" s="112">
        <f t="shared" si="2"/>
        <v>26.5</v>
      </c>
      <c r="H36" s="113">
        <f>Свод!H74</f>
        <v>0</v>
      </c>
      <c r="I36" s="113">
        <f>Свод!I74</f>
        <v>26.5</v>
      </c>
      <c r="J36" s="113">
        <f>Свод!J74</f>
        <v>0</v>
      </c>
      <c r="K36" s="113">
        <f>Свод!K74</f>
        <v>0</v>
      </c>
      <c r="L36" s="113">
        <f>Свод!L74</f>
        <v>26.5</v>
      </c>
      <c r="M36" s="113">
        <f>Свод!M74</f>
        <v>0</v>
      </c>
      <c r="N36" s="12">
        <f>Свод!N74</f>
        <v>1997</v>
      </c>
      <c r="O36" s="112">
        <f t="shared" si="3"/>
        <v>26.5</v>
      </c>
      <c r="P36" s="113">
        <f>Свод!P74</f>
        <v>26.5</v>
      </c>
      <c r="Q36" s="113">
        <f>Свод!Q74</f>
        <v>0</v>
      </c>
      <c r="R36" s="113">
        <f>Свод!R74</f>
        <v>0</v>
      </c>
      <c r="S36" s="113">
        <f>Свод!S74</f>
        <v>0</v>
      </c>
      <c r="T36" s="12">
        <f>Свод!T74</f>
        <v>1</v>
      </c>
      <c r="U36" s="113">
        <f>Свод!U74</f>
        <v>26.5</v>
      </c>
      <c r="V36" s="113">
        <f>Свод!V74</f>
        <v>0</v>
      </c>
      <c r="W36" s="12">
        <f>Свод!W74</f>
        <v>3</v>
      </c>
      <c r="X36" s="113">
        <f>Свод!X74</f>
        <v>0</v>
      </c>
      <c r="Y36" s="12">
        <f>Свод!Y74</f>
        <v>0</v>
      </c>
      <c r="Z36" s="12">
        <f>Свод!Z74</f>
        <v>0</v>
      </c>
      <c r="AA36" s="110">
        <f>Свод!AA74</f>
        <v>0</v>
      </c>
    </row>
    <row r="37" spans="1:27" ht="15" customHeight="1">
      <c r="A37" s="10">
        <v>33</v>
      </c>
      <c r="B37" s="9" t="s">
        <v>83</v>
      </c>
      <c r="C37" s="11"/>
      <c r="D37" s="20">
        <v>3</v>
      </c>
      <c r="E37" s="12" t="str">
        <f>Свод!E75</f>
        <v>Сургучева</v>
      </c>
      <c r="F37" s="12">
        <f>Свод!F75</f>
        <v>3</v>
      </c>
      <c r="G37" s="112">
        <f t="shared" si="2"/>
        <v>26.5</v>
      </c>
      <c r="H37" s="113">
        <f>Свод!H75</f>
        <v>0</v>
      </c>
      <c r="I37" s="113">
        <f>Свод!I75</f>
        <v>26.5</v>
      </c>
      <c r="J37" s="113">
        <f>Свод!J75</f>
        <v>0</v>
      </c>
      <c r="K37" s="113">
        <f>Свод!K75</f>
        <v>0</v>
      </c>
      <c r="L37" s="113">
        <f>Свод!L75</f>
        <v>26.5</v>
      </c>
      <c r="M37" s="113">
        <f>Свод!M75</f>
        <v>0</v>
      </c>
      <c r="N37" s="12">
        <f>Свод!N75</f>
        <v>1997</v>
      </c>
      <c r="O37" s="112">
        <f t="shared" si="3"/>
        <v>26.5</v>
      </c>
      <c r="P37" s="113">
        <f>Свод!P75</f>
        <v>26.5</v>
      </c>
      <c r="Q37" s="113">
        <f>Свод!Q75</f>
        <v>0</v>
      </c>
      <c r="R37" s="113">
        <f>Свод!R75</f>
        <v>0</v>
      </c>
      <c r="S37" s="113">
        <f>Свод!S75</f>
        <v>0</v>
      </c>
      <c r="T37" s="12">
        <f>Свод!T75</f>
        <v>1</v>
      </c>
      <c r="U37" s="113">
        <f>Свод!U75</f>
        <v>26.5</v>
      </c>
      <c r="V37" s="113">
        <f>Свод!V75</f>
        <v>0</v>
      </c>
      <c r="W37" s="12">
        <f>Свод!W75</f>
        <v>3</v>
      </c>
      <c r="X37" s="113">
        <f>Свод!X75</f>
        <v>0</v>
      </c>
      <c r="Y37" s="12">
        <f>Свод!Y75</f>
        <v>0</v>
      </c>
      <c r="Z37" s="12">
        <f>Свод!Z75</f>
        <v>0</v>
      </c>
      <c r="AA37" s="110">
        <f>Свод!AA75</f>
        <v>0</v>
      </c>
    </row>
    <row r="38" spans="1:27" ht="15" customHeight="1">
      <c r="A38" s="10">
        <v>34</v>
      </c>
      <c r="B38" s="9" t="s">
        <v>83</v>
      </c>
      <c r="C38" s="37">
        <v>8</v>
      </c>
      <c r="D38" s="20">
        <v>1</v>
      </c>
      <c r="E38" s="12" t="str">
        <f>Свод!E80</f>
        <v>Соловьева Л.И</v>
      </c>
      <c r="F38" s="12">
        <f>Свод!F80</f>
        <v>5</v>
      </c>
      <c r="G38" s="112">
        <f t="shared" si="2"/>
        <v>45.3</v>
      </c>
      <c r="H38" s="113">
        <f>Свод!H80</f>
        <v>45.3</v>
      </c>
      <c r="I38" s="113">
        <f>Свод!I80</f>
        <v>0</v>
      </c>
      <c r="J38" s="113">
        <f>Свод!J80</f>
        <v>0</v>
      </c>
      <c r="K38" s="113">
        <f>Свод!K80</f>
        <v>0</v>
      </c>
      <c r="L38" s="113">
        <f>Свод!L80</f>
        <v>45.3</v>
      </c>
      <c r="M38" s="113">
        <f>Свод!M80</f>
        <v>0</v>
      </c>
      <c r="N38" s="12">
        <f>Свод!N80</f>
        <v>1980</v>
      </c>
      <c r="O38" s="112">
        <f t="shared" si="3"/>
        <v>45.3</v>
      </c>
      <c r="P38" s="113">
        <f>Свод!P80</f>
        <v>0</v>
      </c>
      <c r="Q38" s="113">
        <f>Свод!Q80</f>
        <v>45.3</v>
      </c>
      <c r="R38" s="113">
        <f>Свод!R80</f>
        <v>0</v>
      </c>
      <c r="S38" s="113">
        <f>Свод!S80</f>
        <v>0</v>
      </c>
      <c r="T38" s="12">
        <f>Свод!T80</f>
        <v>1</v>
      </c>
      <c r="U38" s="113">
        <f>Свод!U80</f>
        <v>45.3</v>
      </c>
      <c r="V38" s="113">
        <f>Свод!V80</f>
        <v>45.3</v>
      </c>
      <c r="W38" s="12">
        <f>Свод!W80</f>
        <v>5</v>
      </c>
      <c r="X38" s="113">
        <f>Свод!X80</f>
        <v>0</v>
      </c>
      <c r="Y38" s="12">
        <f>Свод!Y80</f>
        <v>0</v>
      </c>
      <c r="Z38" s="12">
        <f>Свод!Z80</f>
        <v>0</v>
      </c>
      <c r="AA38" s="110">
        <f>Свод!AA80</f>
        <v>1</v>
      </c>
    </row>
    <row r="39" spans="1:27" ht="15" customHeight="1">
      <c r="A39" s="10">
        <v>35</v>
      </c>
      <c r="B39" s="9" t="s">
        <v>83</v>
      </c>
      <c r="C39" s="38"/>
      <c r="D39" s="20">
        <v>2</v>
      </c>
      <c r="E39" s="12" t="str">
        <f>Свод!E81</f>
        <v>Зылев</v>
      </c>
      <c r="F39" s="12">
        <f>Свод!F81</f>
        <v>2</v>
      </c>
      <c r="G39" s="112">
        <f t="shared" si="2"/>
        <v>22.6</v>
      </c>
      <c r="H39" s="113">
        <f>Свод!H81</f>
        <v>22.6</v>
      </c>
      <c r="I39" s="113">
        <f>Свод!I81</f>
        <v>0</v>
      </c>
      <c r="J39" s="113">
        <f>Свод!J81</f>
        <v>0</v>
      </c>
      <c r="K39" s="113">
        <f>Свод!K81</f>
        <v>0</v>
      </c>
      <c r="L39" s="113">
        <f>Свод!L81</f>
        <v>22.6</v>
      </c>
      <c r="M39" s="113">
        <f>Свод!M81</f>
        <v>0</v>
      </c>
      <c r="N39" s="12">
        <f>Свод!N81</f>
        <v>1980</v>
      </c>
      <c r="O39" s="112">
        <f t="shared" si="3"/>
        <v>22.6</v>
      </c>
      <c r="P39" s="113">
        <f>Свод!P81</f>
        <v>22.6</v>
      </c>
      <c r="Q39" s="113">
        <f>Свод!Q81</f>
        <v>0</v>
      </c>
      <c r="R39" s="113">
        <f>Свод!R81</f>
        <v>0</v>
      </c>
      <c r="S39" s="113">
        <f>Свод!S81</f>
        <v>0</v>
      </c>
      <c r="T39" s="12">
        <f>Свод!T81</f>
        <v>1</v>
      </c>
      <c r="U39" s="113">
        <f>Свод!U81</f>
        <v>22.6</v>
      </c>
      <c r="V39" s="113">
        <f>Свод!V81</f>
        <v>22.6</v>
      </c>
      <c r="W39" s="12">
        <f>Свод!W81</f>
        <v>2</v>
      </c>
      <c r="X39" s="113">
        <f>Свод!X81</f>
        <v>0</v>
      </c>
      <c r="Y39" s="12">
        <f>Свод!Y81</f>
        <v>0</v>
      </c>
      <c r="Z39" s="12">
        <f>Свод!Z81</f>
        <v>0</v>
      </c>
      <c r="AA39" s="110">
        <f>Свод!AA81</f>
        <v>1</v>
      </c>
    </row>
    <row r="40" spans="1:27" ht="15" customHeight="1">
      <c r="A40" s="10">
        <v>36</v>
      </c>
      <c r="B40" s="9" t="s">
        <v>83</v>
      </c>
      <c r="C40" s="38"/>
      <c r="D40" s="20">
        <v>3</v>
      </c>
      <c r="E40" s="12" t="str">
        <f>Свод!E82</f>
        <v>Дубровсккая Г.З</v>
      </c>
      <c r="F40" s="12">
        <f>Свод!F82</f>
        <v>3</v>
      </c>
      <c r="G40" s="112">
        <f t="shared" si="2"/>
        <v>22</v>
      </c>
      <c r="H40" s="113">
        <f>Свод!H82</f>
        <v>0</v>
      </c>
      <c r="I40" s="113">
        <f>Свод!I82</f>
        <v>22</v>
      </c>
      <c r="J40" s="113">
        <f>Свод!J82</f>
        <v>0</v>
      </c>
      <c r="K40" s="113">
        <f>Свод!K82</f>
        <v>0</v>
      </c>
      <c r="L40" s="113">
        <f>Свод!L82</f>
        <v>22</v>
      </c>
      <c r="M40" s="113">
        <f>Свод!M82</f>
        <v>0</v>
      </c>
      <c r="N40" s="12">
        <f>Свод!N82</f>
        <v>1980</v>
      </c>
      <c r="O40" s="112">
        <f t="shared" si="3"/>
        <v>22</v>
      </c>
      <c r="P40" s="113">
        <f>Свод!P82</f>
        <v>22</v>
      </c>
      <c r="Q40" s="113">
        <f>Свод!Q82</f>
        <v>0</v>
      </c>
      <c r="R40" s="113">
        <f>Свод!R82</f>
        <v>0</v>
      </c>
      <c r="S40" s="113">
        <f>Свод!S82</f>
        <v>0</v>
      </c>
      <c r="T40" s="12">
        <f>Свод!T82</f>
        <v>1</v>
      </c>
      <c r="U40" s="113">
        <f>Свод!U82</f>
        <v>22</v>
      </c>
      <c r="V40" s="113">
        <f>Свод!V82</f>
        <v>0</v>
      </c>
      <c r="W40" s="12">
        <f>Свод!W82</f>
        <v>3</v>
      </c>
      <c r="X40" s="113">
        <f>Свод!X82</f>
        <v>0</v>
      </c>
      <c r="Y40" s="12">
        <f>Свод!Y82</f>
        <v>0</v>
      </c>
      <c r="Z40" s="12">
        <f>Свод!Z82</f>
        <v>0</v>
      </c>
      <c r="AA40" s="110">
        <f>Свод!AA82</f>
        <v>0</v>
      </c>
    </row>
    <row r="41" spans="1:27" ht="15" customHeight="1">
      <c r="A41" s="10">
        <v>37</v>
      </c>
      <c r="B41" s="9" t="s">
        <v>83</v>
      </c>
      <c r="C41" s="37">
        <v>10</v>
      </c>
      <c r="D41" s="20">
        <v>1</v>
      </c>
      <c r="E41" s="12">
        <f>Свод!E85</f>
        <v>0</v>
      </c>
      <c r="F41" s="12">
        <f>Свод!F85</f>
        <v>0</v>
      </c>
      <c r="G41" s="112">
        <f t="shared" si="2"/>
        <v>45.7</v>
      </c>
      <c r="H41" s="113">
        <f>Свод!H85</f>
        <v>0</v>
      </c>
      <c r="I41" s="113">
        <f>Свод!I85</f>
        <v>45.7</v>
      </c>
      <c r="J41" s="113">
        <f>Свод!J85</f>
        <v>0</v>
      </c>
      <c r="K41" s="113">
        <f>Свод!K85</f>
        <v>0</v>
      </c>
      <c r="L41" s="113">
        <f>Свод!L85</f>
        <v>45.7</v>
      </c>
      <c r="M41" s="113">
        <f>Свод!M85</f>
        <v>0</v>
      </c>
      <c r="N41" s="12">
        <f>Свод!N85</f>
        <v>1978</v>
      </c>
      <c r="O41" s="112">
        <f t="shared" si="3"/>
        <v>45.7</v>
      </c>
      <c r="P41" s="113">
        <f>Свод!P85</f>
        <v>0</v>
      </c>
      <c r="Q41" s="113">
        <f>Свод!Q85</f>
        <v>45.7</v>
      </c>
      <c r="R41" s="113">
        <f>Свод!R85</f>
        <v>0</v>
      </c>
      <c r="S41" s="113">
        <f>Свод!S85</f>
        <v>0</v>
      </c>
      <c r="T41" s="12">
        <f>Свод!T85</f>
        <v>1</v>
      </c>
      <c r="U41" s="113">
        <f>Свод!U85</f>
        <v>45.7</v>
      </c>
      <c r="V41" s="113">
        <f>Свод!V85</f>
        <v>0</v>
      </c>
      <c r="W41" s="12">
        <f>Свод!W85</f>
        <v>0</v>
      </c>
      <c r="X41" s="113">
        <f>Свод!X85</f>
        <v>0</v>
      </c>
      <c r="Y41" s="12">
        <f>Свод!Y85</f>
        <v>0</v>
      </c>
      <c r="Z41" s="12">
        <f>Свод!Z85</f>
        <v>45.7</v>
      </c>
      <c r="AA41" s="110">
        <f>Свод!AA85</f>
        <v>0</v>
      </c>
    </row>
    <row r="42" spans="1:27" ht="15" customHeight="1">
      <c r="A42" s="10">
        <v>38</v>
      </c>
      <c r="B42" s="9" t="s">
        <v>83</v>
      </c>
      <c r="C42" s="11"/>
      <c r="D42" s="20">
        <v>2</v>
      </c>
      <c r="E42" s="12" t="str">
        <f>Свод!E86</f>
        <v>Сальникова Т</v>
      </c>
      <c r="F42" s="12">
        <f>Свод!F86</f>
        <v>5</v>
      </c>
      <c r="G42" s="112">
        <f t="shared" si="2"/>
        <v>44.5</v>
      </c>
      <c r="H42" s="113">
        <f>Свод!H86</f>
        <v>44.5</v>
      </c>
      <c r="I42" s="113">
        <f>Свод!I86</f>
        <v>0</v>
      </c>
      <c r="J42" s="113">
        <f>Свод!J86</f>
        <v>0</v>
      </c>
      <c r="K42" s="113">
        <f>Свод!K86</f>
        <v>0</v>
      </c>
      <c r="L42" s="113">
        <f>Свод!L86</f>
        <v>44.5</v>
      </c>
      <c r="M42" s="113">
        <f>Свод!M86</f>
        <v>0</v>
      </c>
      <c r="N42" s="12">
        <f>Свод!N86</f>
        <v>1978</v>
      </c>
      <c r="O42" s="112">
        <f t="shared" si="3"/>
        <v>44.5</v>
      </c>
      <c r="P42" s="113">
        <f>Свод!P86</f>
        <v>0</v>
      </c>
      <c r="Q42" s="113">
        <f>Свод!Q86</f>
        <v>0</v>
      </c>
      <c r="R42" s="113">
        <f>Свод!R86</f>
        <v>44.5</v>
      </c>
      <c r="S42" s="113">
        <f>Свод!S86</f>
        <v>0</v>
      </c>
      <c r="T42" s="12">
        <f>Свод!T86</f>
        <v>1</v>
      </c>
      <c r="U42" s="113">
        <f>Свод!U86</f>
        <v>44.5</v>
      </c>
      <c r="V42" s="113">
        <f>Свод!V86</f>
        <v>44.5</v>
      </c>
      <c r="W42" s="12">
        <f>Свод!W86</f>
        <v>5</v>
      </c>
      <c r="X42" s="113">
        <f>Свод!X86</f>
        <v>0</v>
      </c>
      <c r="Y42" s="12">
        <f>Свод!Y86</f>
        <v>0</v>
      </c>
      <c r="Z42" s="12">
        <f>Свод!Z86</f>
        <v>44.5</v>
      </c>
      <c r="AA42" s="110">
        <f>Свод!AA86</f>
        <v>1</v>
      </c>
    </row>
    <row r="43" spans="1:27" ht="15" customHeight="1">
      <c r="A43" s="10">
        <v>39</v>
      </c>
      <c r="B43" s="9" t="s">
        <v>83</v>
      </c>
      <c r="C43" s="37">
        <v>12</v>
      </c>
      <c r="D43" s="20">
        <v>1</v>
      </c>
      <c r="E43" s="12" t="str">
        <f>Свод!E88</f>
        <v>Антюхин</v>
      </c>
      <c r="F43" s="12">
        <f>Свод!F88</f>
        <v>1</v>
      </c>
      <c r="G43" s="112">
        <f t="shared" si="2"/>
        <v>21.5</v>
      </c>
      <c r="H43" s="113">
        <f>Свод!H88</f>
        <v>0</v>
      </c>
      <c r="I43" s="113">
        <f>Свод!I88</f>
        <v>21.5</v>
      </c>
      <c r="J43" s="113">
        <f>Свод!J88</f>
        <v>0</v>
      </c>
      <c r="K43" s="113">
        <f>Свод!K88</f>
        <v>0</v>
      </c>
      <c r="L43" s="113">
        <f>Свод!L88</f>
        <v>21.5</v>
      </c>
      <c r="M43" s="113">
        <f>Свод!M88</f>
        <v>0</v>
      </c>
      <c r="N43" s="12">
        <f>Свод!N88</f>
        <v>1982</v>
      </c>
      <c r="O43" s="112">
        <f t="shared" si="3"/>
        <v>21.5</v>
      </c>
      <c r="P43" s="113">
        <f>Свод!P88</f>
        <v>21.5</v>
      </c>
      <c r="Q43" s="113">
        <f>Свод!Q88</f>
        <v>0</v>
      </c>
      <c r="R43" s="113">
        <f>Свод!R88</f>
        <v>0</v>
      </c>
      <c r="S43" s="113">
        <f>Свод!S88</f>
        <v>0</v>
      </c>
      <c r="T43" s="12">
        <f>Свод!T88</f>
        <v>1</v>
      </c>
      <c r="U43" s="113">
        <f>Свод!U88</f>
        <v>21.5</v>
      </c>
      <c r="V43" s="113">
        <f>Свод!V88</f>
        <v>0</v>
      </c>
      <c r="W43" s="12">
        <f>Свод!W88</f>
        <v>1</v>
      </c>
      <c r="X43" s="113">
        <f>Свод!X88</f>
        <v>0</v>
      </c>
      <c r="Y43" s="12">
        <f>Свод!Y88</f>
        <v>0</v>
      </c>
      <c r="Z43" s="12">
        <f>Свод!Z88</f>
        <v>0</v>
      </c>
      <c r="AA43" s="110">
        <f>Свод!AA88</f>
        <v>0</v>
      </c>
    </row>
    <row r="44" spans="1:27" ht="15" customHeight="1">
      <c r="A44" s="10">
        <v>40</v>
      </c>
      <c r="B44" s="9" t="s">
        <v>83</v>
      </c>
      <c r="C44" s="11"/>
      <c r="D44" s="20">
        <v>2</v>
      </c>
      <c r="E44" s="12" t="str">
        <f>Свод!E89</f>
        <v>Малярвейн Л.В.</v>
      </c>
      <c r="F44" s="12">
        <f>Свод!F89</f>
        <v>4</v>
      </c>
      <c r="G44" s="112">
        <f t="shared" si="2"/>
        <v>22.9</v>
      </c>
      <c r="H44" s="113">
        <f>Свод!H89</f>
        <v>0</v>
      </c>
      <c r="I44" s="113">
        <f>Свод!I89</f>
        <v>22.9</v>
      </c>
      <c r="J44" s="113">
        <f>Свод!J89</f>
        <v>0</v>
      </c>
      <c r="K44" s="113">
        <f>Свод!K89</f>
        <v>0</v>
      </c>
      <c r="L44" s="113">
        <f>Свод!L89</f>
        <v>22.9</v>
      </c>
      <c r="M44" s="113">
        <f>Свод!M89</f>
        <v>0</v>
      </c>
      <c r="N44" s="12">
        <f>Свод!N89</f>
        <v>1982</v>
      </c>
      <c r="O44" s="112">
        <f t="shared" si="3"/>
        <v>22.9</v>
      </c>
      <c r="P44" s="113">
        <f>Свод!P89</f>
        <v>22.9</v>
      </c>
      <c r="Q44" s="113">
        <f>Свод!Q89</f>
        <v>0</v>
      </c>
      <c r="R44" s="113">
        <f>Свод!R89</f>
        <v>0</v>
      </c>
      <c r="S44" s="113">
        <f>Свод!S89</f>
        <v>0</v>
      </c>
      <c r="T44" s="12">
        <f>Свод!T89</f>
        <v>1</v>
      </c>
      <c r="U44" s="113">
        <f>Свод!U89</f>
        <v>22.9</v>
      </c>
      <c r="V44" s="113">
        <f>Свод!V89</f>
        <v>0</v>
      </c>
      <c r="W44" s="12">
        <f>Свод!W89</f>
        <v>4</v>
      </c>
      <c r="X44" s="113">
        <f>Свод!X89</f>
        <v>0</v>
      </c>
      <c r="Y44" s="12">
        <f>Свод!Y89</f>
        <v>0</v>
      </c>
      <c r="Z44" s="12">
        <f>Свод!Z89</f>
        <v>0</v>
      </c>
      <c r="AA44" s="110">
        <f>Свод!AA89</f>
        <v>0</v>
      </c>
    </row>
    <row r="45" spans="1:27" ht="15" customHeight="1">
      <c r="A45" s="10">
        <v>41</v>
      </c>
      <c r="B45" s="9" t="s">
        <v>83</v>
      </c>
      <c r="C45" s="11"/>
      <c r="D45" s="20">
        <v>3</v>
      </c>
      <c r="E45" s="12" t="str">
        <f>Свод!E90</f>
        <v>Лабзин О.В.</v>
      </c>
      <c r="F45" s="12">
        <f>Свод!F90</f>
        <v>1</v>
      </c>
      <c r="G45" s="112">
        <f t="shared" si="2"/>
        <v>41.6</v>
      </c>
      <c r="H45" s="113">
        <f>Свод!H90</f>
        <v>0</v>
      </c>
      <c r="I45" s="113">
        <f>Свод!I90</f>
        <v>41.6</v>
      </c>
      <c r="J45" s="113">
        <f>Свод!J90</f>
        <v>0</v>
      </c>
      <c r="K45" s="113">
        <f>Свод!K90</f>
        <v>0</v>
      </c>
      <c r="L45" s="113">
        <f>Свод!L90</f>
        <v>41.6</v>
      </c>
      <c r="M45" s="113">
        <f>Свод!M90</f>
        <v>0</v>
      </c>
      <c r="N45" s="12">
        <f>Свод!N90</f>
        <v>1982</v>
      </c>
      <c r="O45" s="112">
        <f t="shared" si="3"/>
        <v>41.6</v>
      </c>
      <c r="P45" s="113">
        <f>Свод!P90</f>
        <v>0</v>
      </c>
      <c r="Q45" s="113">
        <f>Свод!Q90</f>
        <v>41.6</v>
      </c>
      <c r="R45" s="113">
        <f>Свод!R90</f>
        <v>0</v>
      </c>
      <c r="S45" s="113">
        <f>Свод!S90</f>
        <v>0</v>
      </c>
      <c r="T45" s="12">
        <f>Свод!T90</f>
        <v>1</v>
      </c>
      <c r="U45" s="113">
        <f>Свод!U90</f>
        <v>41.6</v>
      </c>
      <c r="V45" s="113">
        <f>Свод!V90</f>
        <v>0</v>
      </c>
      <c r="W45" s="12">
        <f>Свод!W90</f>
        <v>1</v>
      </c>
      <c r="X45" s="113">
        <f>Свод!X90</f>
        <v>0</v>
      </c>
      <c r="Y45" s="12">
        <f>Свод!Y90</f>
        <v>0</v>
      </c>
      <c r="Z45" s="12">
        <f>Свод!Z90</f>
        <v>0</v>
      </c>
      <c r="AA45" s="110">
        <f>Свод!AA90</f>
        <v>0</v>
      </c>
    </row>
    <row r="46" spans="1:27" ht="15" customHeight="1">
      <c r="A46" s="10">
        <v>42</v>
      </c>
      <c r="B46" s="9" t="s">
        <v>83</v>
      </c>
      <c r="C46" s="37">
        <v>14</v>
      </c>
      <c r="D46" s="20">
        <v>1</v>
      </c>
      <c r="E46" s="12" t="str">
        <f>Свод!E91</f>
        <v>Новоселова</v>
      </c>
      <c r="F46" s="12">
        <f>Свод!F91</f>
        <v>2</v>
      </c>
      <c r="G46" s="112">
        <f t="shared" si="2"/>
        <v>40.6</v>
      </c>
      <c r="H46" s="113">
        <f>Свод!H91</f>
        <v>40.6</v>
      </c>
      <c r="I46" s="113">
        <f>Свод!I91</f>
        <v>0</v>
      </c>
      <c r="J46" s="113">
        <f>Свод!J91</f>
        <v>0</v>
      </c>
      <c r="K46" s="113">
        <f>Свод!K91</f>
        <v>0</v>
      </c>
      <c r="L46" s="113">
        <f>Свод!L91</f>
        <v>40.6</v>
      </c>
      <c r="M46" s="113">
        <f>Свод!M91</f>
        <v>0</v>
      </c>
      <c r="N46" s="12">
        <f>Свод!N91</f>
        <v>1981</v>
      </c>
      <c r="O46" s="112">
        <f t="shared" si="3"/>
        <v>40.6</v>
      </c>
      <c r="P46" s="113">
        <f>Свод!P91</f>
        <v>0</v>
      </c>
      <c r="Q46" s="113">
        <f>Свод!Q91</f>
        <v>40.6</v>
      </c>
      <c r="R46" s="113">
        <f>Свод!R91</f>
        <v>0</v>
      </c>
      <c r="S46" s="113">
        <f>Свод!S91</f>
        <v>0</v>
      </c>
      <c r="T46" s="12">
        <f>Свод!T91</f>
        <v>1</v>
      </c>
      <c r="U46" s="113">
        <f>Свод!U91</f>
        <v>40.6</v>
      </c>
      <c r="V46" s="113">
        <f>Свод!V91</f>
        <v>40.6</v>
      </c>
      <c r="W46" s="12">
        <f>Свод!W91</f>
        <v>2</v>
      </c>
      <c r="X46" s="113">
        <f>Свод!X91</f>
        <v>0</v>
      </c>
      <c r="Y46" s="12">
        <f>Свод!Y91</f>
        <v>0</v>
      </c>
      <c r="Z46" s="12">
        <f>Свод!Z91</f>
        <v>0</v>
      </c>
      <c r="AA46" s="110">
        <f>Свод!AA91</f>
        <v>1</v>
      </c>
    </row>
    <row r="47" spans="1:27" ht="15" customHeight="1">
      <c r="A47" s="10">
        <v>43</v>
      </c>
      <c r="B47" s="9" t="s">
        <v>83</v>
      </c>
      <c r="C47" s="11"/>
      <c r="D47" s="20">
        <v>2</v>
      </c>
      <c r="E47" s="12" t="str">
        <f>Свод!E92</f>
        <v>Скрипунов</v>
      </c>
      <c r="F47" s="12">
        <f>Свод!F92</f>
        <v>3</v>
      </c>
      <c r="G47" s="112">
        <f t="shared" si="2"/>
        <v>42.9</v>
      </c>
      <c r="H47" s="113">
        <f>Свод!H92</f>
        <v>0</v>
      </c>
      <c r="I47" s="113">
        <f>Свод!I92</f>
        <v>42.9</v>
      </c>
      <c r="J47" s="113">
        <f>Свод!J92</f>
        <v>0</v>
      </c>
      <c r="K47" s="113">
        <f>Свод!K92</f>
        <v>0</v>
      </c>
      <c r="L47" s="113">
        <f>Свод!L92</f>
        <v>42.9</v>
      </c>
      <c r="M47" s="113">
        <f>Свод!M92</f>
        <v>0</v>
      </c>
      <c r="N47" s="12">
        <f>Свод!N92</f>
        <v>1981</v>
      </c>
      <c r="O47" s="112">
        <f t="shared" si="3"/>
        <v>42.9</v>
      </c>
      <c r="P47" s="113">
        <f>Свод!P92</f>
        <v>0</v>
      </c>
      <c r="Q47" s="113">
        <f>Свод!Q92</f>
        <v>42.9</v>
      </c>
      <c r="R47" s="113">
        <f>Свод!R92</f>
        <v>0</v>
      </c>
      <c r="S47" s="113">
        <f>Свод!S92</f>
        <v>0</v>
      </c>
      <c r="T47" s="12">
        <f>Свод!T92</f>
        <v>1</v>
      </c>
      <c r="U47" s="113">
        <f>Свод!U92</f>
        <v>42.9</v>
      </c>
      <c r="V47" s="113">
        <f>Свод!V92</f>
        <v>0</v>
      </c>
      <c r="W47" s="12">
        <f>Свод!W92</f>
        <v>3</v>
      </c>
      <c r="X47" s="113">
        <f>Свод!X92</f>
        <v>0</v>
      </c>
      <c r="Y47" s="12">
        <f>Свод!Y92</f>
        <v>0</v>
      </c>
      <c r="Z47" s="12">
        <f>Свод!Z92</f>
        <v>0</v>
      </c>
      <c r="AA47" s="110">
        <f>Свод!AA92</f>
        <v>0</v>
      </c>
    </row>
    <row r="48" spans="1:27" ht="15" customHeight="1">
      <c r="A48" s="10">
        <v>44</v>
      </c>
      <c r="B48" s="9" t="s">
        <v>98</v>
      </c>
      <c r="C48" s="37">
        <v>1</v>
      </c>
      <c r="D48" s="20">
        <v>1</v>
      </c>
      <c r="E48" s="12" t="str">
        <f>Свод!E96</f>
        <v>Марьин В.А.</v>
      </c>
      <c r="F48" s="12">
        <f>Свод!F96</f>
        <v>1</v>
      </c>
      <c r="G48" s="112">
        <f t="shared" si="2"/>
        <v>47.4</v>
      </c>
      <c r="H48" s="113">
        <f>Свод!H96</f>
        <v>0</v>
      </c>
      <c r="I48" s="113">
        <f>Свод!I96</f>
        <v>47.4</v>
      </c>
      <c r="J48" s="113">
        <f>Свод!J96</f>
        <v>0</v>
      </c>
      <c r="K48" s="113">
        <f>Свод!K96</f>
        <v>0</v>
      </c>
      <c r="L48" s="113">
        <f>Свод!L96</f>
        <v>47.4</v>
      </c>
      <c r="M48" s="113">
        <f>Свод!M96</f>
        <v>0</v>
      </c>
      <c r="N48" s="12">
        <f>Свод!N96</f>
        <v>1975</v>
      </c>
      <c r="O48" s="112">
        <f t="shared" si="3"/>
        <v>47.4</v>
      </c>
      <c r="P48" s="113">
        <f>Свод!P96</f>
        <v>0</v>
      </c>
      <c r="Q48" s="113">
        <f>Свод!Q96</f>
        <v>47.4</v>
      </c>
      <c r="R48" s="113">
        <f>Свод!R96</f>
        <v>0</v>
      </c>
      <c r="S48" s="113">
        <f>Свод!S96</f>
        <v>0</v>
      </c>
      <c r="T48" s="12">
        <f>Свод!T96</f>
        <v>1</v>
      </c>
      <c r="U48" s="113">
        <f>Свод!U96</f>
        <v>47.4</v>
      </c>
      <c r="V48" s="113">
        <f>Свод!V96</f>
        <v>0</v>
      </c>
      <c r="W48" s="12">
        <f>Свод!W96</f>
        <v>1</v>
      </c>
      <c r="X48" s="113">
        <f>Свод!X96</f>
        <v>0</v>
      </c>
      <c r="Y48" s="12">
        <f>Свод!Y96</f>
        <v>0</v>
      </c>
      <c r="Z48" s="12">
        <f>Свод!Z96</f>
        <v>0</v>
      </c>
      <c r="AA48" s="110">
        <f>Свод!AA96</f>
        <v>0</v>
      </c>
    </row>
    <row r="49" spans="1:33" ht="15" customHeight="1">
      <c r="A49" s="10">
        <v>45</v>
      </c>
      <c r="B49" s="9" t="s">
        <v>98</v>
      </c>
      <c r="C49" s="38"/>
      <c r="D49" s="20">
        <v>2</v>
      </c>
      <c r="E49" s="12" t="str">
        <f>Свод!E97</f>
        <v xml:space="preserve">Калинина </v>
      </c>
      <c r="F49" s="12">
        <f>Свод!F97</f>
        <v>1</v>
      </c>
      <c r="G49" s="112">
        <f t="shared" si="2"/>
        <v>22.7</v>
      </c>
      <c r="H49" s="113">
        <f>Свод!H97</f>
        <v>0</v>
      </c>
      <c r="I49" s="113">
        <f>Свод!I97</f>
        <v>22.7</v>
      </c>
      <c r="J49" s="113">
        <f>Свод!J97</f>
        <v>0</v>
      </c>
      <c r="K49" s="113">
        <f>Свод!K97</f>
        <v>0</v>
      </c>
      <c r="L49" s="113">
        <f>Свод!L97</f>
        <v>22.7</v>
      </c>
      <c r="M49" s="113">
        <f>Свод!M97</f>
        <v>0</v>
      </c>
      <c r="N49" s="12">
        <f>Свод!N97</f>
        <v>1975</v>
      </c>
      <c r="O49" s="112">
        <f t="shared" si="3"/>
        <v>22.7</v>
      </c>
      <c r="P49" s="113">
        <f>Свод!P97</f>
        <v>22.7</v>
      </c>
      <c r="Q49" s="113">
        <f>Свод!Q97</f>
        <v>0</v>
      </c>
      <c r="R49" s="113">
        <f>Свод!R97</f>
        <v>0</v>
      </c>
      <c r="S49" s="113">
        <f>Свод!S97</f>
        <v>0</v>
      </c>
      <c r="T49" s="12">
        <f>Свод!T97</f>
        <v>1</v>
      </c>
      <c r="U49" s="113">
        <f>Свод!U97</f>
        <v>22.7</v>
      </c>
      <c r="V49" s="113">
        <f>Свод!V97</f>
        <v>0</v>
      </c>
      <c r="W49" s="12">
        <f>Свод!W97</f>
        <v>1</v>
      </c>
      <c r="X49" s="113">
        <f>Свод!X97</f>
        <v>0</v>
      </c>
      <c r="Y49" s="12">
        <f>Свод!Y97</f>
        <v>0</v>
      </c>
      <c r="Z49" s="12">
        <f>Свод!Z97</f>
        <v>0</v>
      </c>
      <c r="AA49" s="110">
        <f>Свод!AA97</f>
        <v>0</v>
      </c>
    </row>
    <row r="50" spans="1:33" ht="15" customHeight="1">
      <c r="A50" s="10">
        <v>46</v>
      </c>
      <c r="B50" s="9" t="s">
        <v>98</v>
      </c>
      <c r="C50" s="38"/>
      <c r="D50" s="20">
        <v>3</v>
      </c>
      <c r="E50" s="12" t="str">
        <f>Свод!E98</f>
        <v>Яцковская Г.Ф.</v>
      </c>
      <c r="F50" s="12">
        <f>Свод!F98</f>
        <v>4</v>
      </c>
      <c r="G50" s="112">
        <f t="shared" si="2"/>
        <v>22.7</v>
      </c>
      <c r="H50" s="113">
        <f>Свод!H98</f>
        <v>0</v>
      </c>
      <c r="I50" s="113">
        <f>Свод!I98</f>
        <v>22.7</v>
      </c>
      <c r="J50" s="113">
        <f>Свод!J98</f>
        <v>0</v>
      </c>
      <c r="K50" s="113">
        <f>Свод!K98</f>
        <v>0</v>
      </c>
      <c r="L50" s="113">
        <f>Свод!L98</f>
        <v>22.7</v>
      </c>
      <c r="M50" s="113">
        <f>Свод!M98</f>
        <v>0</v>
      </c>
      <c r="N50" s="12">
        <f>Свод!N98</f>
        <v>1975</v>
      </c>
      <c r="O50" s="112">
        <f t="shared" si="3"/>
        <v>22.7</v>
      </c>
      <c r="P50" s="113">
        <f>Свод!P98</f>
        <v>22.7</v>
      </c>
      <c r="Q50" s="113">
        <f>Свод!Q98</f>
        <v>0</v>
      </c>
      <c r="R50" s="113">
        <f>Свод!R98</f>
        <v>0</v>
      </c>
      <c r="S50" s="113">
        <f>Свод!S98</f>
        <v>0</v>
      </c>
      <c r="T50" s="12">
        <f>Свод!T98</f>
        <v>0</v>
      </c>
      <c r="U50" s="113">
        <f>Свод!U98</f>
        <v>22.7</v>
      </c>
      <c r="V50" s="113">
        <f>Свод!V98</f>
        <v>0</v>
      </c>
      <c r="W50" s="12">
        <f>Свод!W98</f>
        <v>4</v>
      </c>
      <c r="X50" s="113">
        <f>Свод!X98</f>
        <v>0</v>
      </c>
      <c r="Y50" s="12">
        <f>Свод!Y98</f>
        <v>0</v>
      </c>
      <c r="Z50" s="12">
        <f>Свод!Z98</f>
        <v>0</v>
      </c>
      <c r="AA50" s="110">
        <f>Свод!AA98</f>
        <v>0</v>
      </c>
    </row>
    <row r="51" spans="1:33" ht="15" customHeight="1">
      <c r="A51" s="10">
        <v>47</v>
      </c>
      <c r="B51" s="9" t="s">
        <v>98</v>
      </c>
      <c r="C51" s="37">
        <v>3</v>
      </c>
      <c r="D51" s="20">
        <v>1</v>
      </c>
      <c r="E51" s="12" t="str">
        <f>Свод!E99</f>
        <v>Адыева</v>
      </c>
      <c r="F51" s="12">
        <f>Свод!F99</f>
        <v>1</v>
      </c>
      <c r="G51" s="112">
        <f t="shared" si="2"/>
        <v>46.3</v>
      </c>
      <c r="H51" s="113">
        <f>Свод!H99</f>
        <v>46.3</v>
      </c>
      <c r="I51" s="113">
        <f>Свод!I99</f>
        <v>0</v>
      </c>
      <c r="J51" s="113">
        <f>Свод!J99</f>
        <v>0</v>
      </c>
      <c r="K51" s="113">
        <f>Свод!K99</f>
        <v>0</v>
      </c>
      <c r="L51" s="113">
        <f>Свод!L99</f>
        <v>46.3</v>
      </c>
      <c r="M51" s="113">
        <f>Свод!M99</f>
        <v>0</v>
      </c>
      <c r="N51" s="12">
        <f>Свод!N99</f>
        <v>1978</v>
      </c>
      <c r="O51" s="112">
        <f t="shared" si="3"/>
        <v>46.3</v>
      </c>
      <c r="P51" s="113">
        <f>Свод!P99</f>
        <v>0</v>
      </c>
      <c r="Q51" s="113">
        <f>Свод!Q99</f>
        <v>46.3</v>
      </c>
      <c r="R51" s="113">
        <f>Свод!R99</f>
        <v>0</v>
      </c>
      <c r="S51" s="113">
        <f>Свод!S99</f>
        <v>0</v>
      </c>
      <c r="T51" s="12">
        <f>Свод!T99</f>
        <v>1</v>
      </c>
      <c r="U51" s="113">
        <f>Свод!U99</f>
        <v>46.3</v>
      </c>
      <c r="V51" s="113">
        <f>Свод!V99</f>
        <v>46.3</v>
      </c>
      <c r="W51" s="12">
        <f>Свод!W99</f>
        <v>1</v>
      </c>
      <c r="X51" s="113">
        <f>Свод!X99</f>
        <v>0</v>
      </c>
      <c r="Y51" s="12">
        <f>Свод!Y99</f>
        <v>0</v>
      </c>
      <c r="Z51" s="12">
        <f>Свод!Z99</f>
        <v>0</v>
      </c>
      <c r="AA51" s="110">
        <f>Свод!AA99</f>
        <v>1</v>
      </c>
    </row>
    <row r="52" spans="1:33" ht="15" customHeight="1">
      <c r="A52" s="10">
        <v>48</v>
      </c>
      <c r="B52" s="9" t="s">
        <v>98</v>
      </c>
      <c r="C52" s="11"/>
      <c r="D52" s="20">
        <v>2</v>
      </c>
      <c r="E52" s="12" t="str">
        <f>Свод!E100</f>
        <v>Попов</v>
      </c>
      <c r="F52" s="12">
        <f>Свод!F100</f>
        <v>1</v>
      </c>
      <c r="G52" s="112">
        <f t="shared" si="2"/>
        <v>46.3</v>
      </c>
      <c r="H52" s="113">
        <f>Свод!H100</f>
        <v>46.3</v>
      </c>
      <c r="I52" s="113">
        <f>Свод!I100</f>
        <v>0</v>
      </c>
      <c r="J52" s="113">
        <f>Свод!J100</f>
        <v>0</v>
      </c>
      <c r="K52" s="113">
        <f>Свод!K100</f>
        <v>0</v>
      </c>
      <c r="L52" s="113">
        <f>Свод!L100</f>
        <v>46.3</v>
      </c>
      <c r="M52" s="113">
        <f>Свод!M100</f>
        <v>0</v>
      </c>
      <c r="N52" s="12">
        <f>Свод!N100</f>
        <v>1978</v>
      </c>
      <c r="O52" s="112">
        <f t="shared" si="3"/>
        <v>46.3</v>
      </c>
      <c r="P52" s="113">
        <f>Свод!P100</f>
        <v>0</v>
      </c>
      <c r="Q52" s="113">
        <f>Свод!Q100</f>
        <v>46.3</v>
      </c>
      <c r="R52" s="113">
        <f>Свод!R100</f>
        <v>0</v>
      </c>
      <c r="S52" s="113">
        <f>Свод!S100</f>
        <v>0</v>
      </c>
      <c r="T52" s="12">
        <f>Свод!T100</f>
        <v>1</v>
      </c>
      <c r="U52" s="113">
        <f>Свод!U100</f>
        <v>46.3</v>
      </c>
      <c r="V52" s="113">
        <f>Свод!V100</f>
        <v>46.3</v>
      </c>
      <c r="W52" s="12">
        <f>Свод!W100</f>
        <v>1</v>
      </c>
      <c r="X52" s="113">
        <f>Свод!X100</f>
        <v>0</v>
      </c>
      <c r="Y52" s="12">
        <f>Свод!Y100</f>
        <v>0</v>
      </c>
      <c r="Z52" s="12">
        <f>Свод!Z100</f>
        <v>0</v>
      </c>
      <c r="AA52" s="110">
        <f>Свод!AA100</f>
        <v>1</v>
      </c>
    </row>
    <row r="53" spans="1:33" ht="15" customHeight="1">
      <c r="A53" s="10">
        <v>49</v>
      </c>
      <c r="B53" s="9" t="s">
        <v>98</v>
      </c>
      <c r="C53" s="37">
        <v>4</v>
      </c>
      <c r="D53" s="20">
        <v>1</v>
      </c>
      <c r="E53" s="12" t="str">
        <f>Свод!E101</f>
        <v>Тетерлева Е.А.</v>
      </c>
      <c r="F53" s="12">
        <f>Свод!F101</f>
        <v>5</v>
      </c>
      <c r="G53" s="112">
        <f t="shared" si="2"/>
        <v>51.6</v>
      </c>
      <c r="H53" s="113">
        <f>Свод!H101</f>
        <v>0</v>
      </c>
      <c r="I53" s="113">
        <f>Свод!I101</f>
        <v>51.6</v>
      </c>
      <c r="J53" s="113">
        <f>Свод!J101</f>
        <v>0</v>
      </c>
      <c r="K53" s="113">
        <f>Свод!K101</f>
        <v>0</v>
      </c>
      <c r="L53" s="113">
        <f>Свод!L101</f>
        <v>51.6</v>
      </c>
      <c r="M53" s="113">
        <f>Свод!M101</f>
        <v>0</v>
      </c>
      <c r="N53" s="12">
        <f>Свод!N101</f>
        <v>1982</v>
      </c>
      <c r="O53" s="112">
        <f t="shared" si="3"/>
        <v>51.6</v>
      </c>
      <c r="P53" s="113">
        <f>Свод!P101</f>
        <v>0</v>
      </c>
      <c r="Q53" s="113">
        <f>Свод!Q101</f>
        <v>51.6</v>
      </c>
      <c r="R53" s="113">
        <f>Свод!R101</f>
        <v>0</v>
      </c>
      <c r="S53" s="113">
        <f>Свод!S101</f>
        <v>0</v>
      </c>
      <c r="T53" s="12">
        <f>Свод!T101</f>
        <v>1</v>
      </c>
      <c r="U53" s="113">
        <f>Свод!U101</f>
        <v>51.6</v>
      </c>
      <c r="V53" s="113">
        <f>Свод!V101</f>
        <v>0</v>
      </c>
      <c r="W53" s="12">
        <f>Свод!W101</f>
        <v>5</v>
      </c>
      <c r="X53" s="113">
        <f>Свод!X101</f>
        <v>0</v>
      </c>
      <c r="Y53" s="12">
        <f>Свод!Y101</f>
        <v>0</v>
      </c>
      <c r="Z53" s="12">
        <f>Свод!Z101</f>
        <v>0</v>
      </c>
      <c r="AA53" s="110">
        <f>Свод!AA101</f>
        <v>0</v>
      </c>
    </row>
    <row r="54" spans="1:33" ht="15" customHeight="1">
      <c r="A54" s="10">
        <v>50</v>
      </c>
      <c r="B54" s="9" t="s">
        <v>98</v>
      </c>
      <c r="C54" s="11"/>
      <c r="D54" s="20">
        <v>2</v>
      </c>
      <c r="E54" s="12" t="str">
        <f>Свод!E102</f>
        <v>Лобзин  В.В.</v>
      </c>
      <c r="F54" s="12">
        <f>Свод!F102</f>
        <v>4</v>
      </c>
      <c r="G54" s="112">
        <f t="shared" si="2"/>
        <v>51.1</v>
      </c>
      <c r="H54" s="113">
        <f>Свод!H102</f>
        <v>0</v>
      </c>
      <c r="I54" s="113">
        <f>Свод!I102</f>
        <v>51.1</v>
      </c>
      <c r="J54" s="113">
        <f>Свод!J102</f>
        <v>0</v>
      </c>
      <c r="K54" s="113">
        <f>Свод!K102</f>
        <v>0</v>
      </c>
      <c r="L54" s="113">
        <f>Свод!L102</f>
        <v>51.1</v>
      </c>
      <c r="M54" s="113">
        <f>Свод!M102</f>
        <v>0</v>
      </c>
      <c r="N54" s="12">
        <f>Свод!N102</f>
        <v>1982</v>
      </c>
      <c r="O54" s="112">
        <f t="shared" si="3"/>
        <v>51.1</v>
      </c>
      <c r="P54" s="113">
        <f>Свод!P102</f>
        <v>0</v>
      </c>
      <c r="Q54" s="113">
        <f>Свод!Q102</f>
        <v>51.1</v>
      </c>
      <c r="R54" s="113">
        <f>Свод!R102</f>
        <v>0</v>
      </c>
      <c r="S54" s="113">
        <f>Свод!S102</f>
        <v>0</v>
      </c>
      <c r="T54" s="12">
        <f>Свод!T102</f>
        <v>1</v>
      </c>
      <c r="U54" s="113">
        <f>Свод!U102</f>
        <v>51.1</v>
      </c>
      <c r="V54" s="113">
        <f>Свод!V102</f>
        <v>0</v>
      </c>
      <c r="W54" s="12">
        <f>Свод!W102</f>
        <v>4</v>
      </c>
      <c r="X54" s="113">
        <f>Свод!X102</f>
        <v>0</v>
      </c>
      <c r="Y54" s="12">
        <f>Свод!Y102</f>
        <v>0</v>
      </c>
      <c r="Z54" s="12">
        <f>Свод!Z102</f>
        <v>0</v>
      </c>
      <c r="AA54" s="110">
        <f>Свод!AA102</f>
        <v>0</v>
      </c>
    </row>
    <row r="55" spans="1:33" ht="15" customHeight="1">
      <c r="A55" s="10">
        <v>51</v>
      </c>
      <c r="B55" s="9" t="s">
        <v>98</v>
      </c>
      <c r="C55" s="37">
        <v>5</v>
      </c>
      <c r="D55" s="20">
        <v>1</v>
      </c>
      <c r="E55" s="12" t="str">
        <f>Свод!E103</f>
        <v>Собакин  О.А.</v>
      </c>
      <c r="F55" s="12">
        <f>Свод!F103</f>
        <v>1</v>
      </c>
      <c r="G55" s="112">
        <f t="shared" si="2"/>
        <v>46.3</v>
      </c>
      <c r="H55" s="113">
        <f>Свод!H103</f>
        <v>0</v>
      </c>
      <c r="I55" s="113">
        <f>Свод!I103</f>
        <v>46.3</v>
      </c>
      <c r="J55" s="113">
        <f>Свод!J103</f>
        <v>0</v>
      </c>
      <c r="K55" s="113">
        <f>Свод!K103</f>
        <v>0</v>
      </c>
      <c r="L55" s="113">
        <f>Свод!L103</f>
        <v>46.3</v>
      </c>
      <c r="M55" s="113">
        <f>Свод!M103</f>
        <v>0</v>
      </c>
      <c r="N55" s="12">
        <f>Свод!N103</f>
        <v>1978</v>
      </c>
      <c r="O55" s="112">
        <f t="shared" si="3"/>
        <v>46.3</v>
      </c>
      <c r="P55" s="113">
        <f>Свод!P103</f>
        <v>0</v>
      </c>
      <c r="Q55" s="113">
        <f>Свод!Q103</f>
        <v>46.3</v>
      </c>
      <c r="R55" s="113">
        <f>Свод!R103</f>
        <v>0</v>
      </c>
      <c r="S55" s="113">
        <f>Свод!S103</f>
        <v>0</v>
      </c>
      <c r="T55" s="12">
        <f>Свод!T103</f>
        <v>1</v>
      </c>
      <c r="U55" s="113">
        <f>Свод!U103</f>
        <v>46.3</v>
      </c>
      <c r="V55" s="113">
        <f>Свод!V103</f>
        <v>0</v>
      </c>
      <c r="W55" s="12">
        <f>Свод!W103</f>
        <v>1</v>
      </c>
      <c r="X55" s="113">
        <f>Свод!X103</f>
        <v>0</v>
      </c>
      <c r="Y55" s="12">
        <f>Свод!Y103</f>
        <v>0</v>
      </c>
      <c r="Z55" s="12">
        <f>Свод!Z103</f>
        <v>0</v>
      </c>
      <c r="AA55" s="110">
        <f>Свод!AA103</f>
        <v>0</v>
      </c>
    </row>
    <row r="56" spans="1:33" ht="15" customHeight="1">
      <c r="A56" s="10">
        <v>52</v>
      </c>
      <c r="B56" s="9" t="s">
        <v>98</v>
      </c>
      <c r="C56" s="11"/>
      <c r="D56" s="20">
        <v>2</v>
      </c>
      <c r="E56" s="12" t="str">
        <f>Свод!E104</f>
        <v>Зорина С.А.</v>
      </c>
      <c r="F56" s="12">
        <f>Свод!F104</f>
        <v>5</v>
      </c>
      <c r="G56" s="112">
        <f t="shared" si="2"/>
        <v>46</v>
      </c>
      <c r="H56" s="113">
        <f>Свод!H104</f>
        <v>46</v>
      </c>
      <c r="I56" s="113">
        <f>Свод!I104</f>
        <v>0</v>
      </c>
      <c r="J56" s="113">
        <f>Свод!J104</f>
        <v>0</v>
      </c>
      <c r="K56" s="113">
        <f>Свод!K104</f>
        <v>0</v>
      </c>
      <c r="L56" s="113">
        <f>Свод!L104</f>
        <v>46</v>
      </c>
      <c r="M56" s="113">
        <f>Свод!M104</f>
        <v>0</v>
      </c>
      <c r="N56" s="12">
        <f>Свод!N104</f>
        <v>1978</v>
      </c>
      <c r="O56" s="112">
        <f t="shared" si="3"/>
        <v>46</v>
      </c>
      <c r="P56" s="113">
        <f>Свод!P104</f>
        <v>0</v>
      </c>
      <c r="Q56" s="113">
        <f>Свод!Q104</f>
        <v>46</v>
      </c>
      <c r="R56" s="113">
        <f>Свод!R104</f>
        <v>0</v>
      </c>
      <c r="S56" s="113">
        <f>Свод!S104</f>
        <v>0</v>
      </c>
      <c r="T56" s="12">
        <f>Свод!T104</f>
        <v>1</v>
      </c>
      <c r="U56" s="113">
        <f>Свод!U104</f>
        <v>46</v>
      </c>
      <c r="V56" s="113">
        <f>Свод!V104</f>
        <v>46</v>
      </c>
      <c r="W56" s="12">
        <f>Свод!W104</f>
        <v>5</v>
      </c>
      <c r="X56" s="113">
        <f>Свод!X104</f>
        <v>0</v>
      </c>
      <c r="Y56" s="12">
        <f>Свод!Y104</f>
        <v>0</v>
      </c>
      <c r="Z56" s="12">
        <f>Свод!Z104</f>
        <v>0</v>
      </c>
      <c r="AA56" s="110">
        <f>Свод!AA104</f>
        <v>1</v>
      </c>
    </row>
    <row r="57" spans="1:33" ht="15" customHeight="1">
      <c r="A57" s="10">
        <v>53</v>
      </c>
      <c r="B57" s="9" t="s">
        <v>98</v>
      </c>
      <c r="C57" s="37">
        <v>7</v>
      </c>
      <c r="D57" s="20">
        <v>1</v>
      </c>
      <c r="E57" s="12" t="str">
        <f>Свод!E105</f>
        <v>Трифонов</v>
      </c>
      <c r="F57" s="12">
        <f>Свод!F105</f>
        <v>3</v>
      </c>
      <c r="G57" s="112">
        <f t="shared" si="2"/>
        <v>45.9</v>
      </c>
      <c r="H57" s="113">
        <f>Свод!H105</f>
        <v>0</v>
      </c>
      <c r="I57" s="113">
        <f>Свод!I105</f>
        <v>45.9</v>
      </c>
      <c r="J57" s="113">
        <f>Свод!J105</f>
        <v>0</v>
      </c>
      <c r="K57" s="113">
        <f>Свод!K105</f>
        <v>0</v>
      </c>
      <c r="L57" s="113">
        <f>Свод!L105</f>
        <v>45.9</v>
      </c>
      <c r="M57" s="113">
        <f>Свод!M105</f>
        <v>0</v>
      </c>
      <c r="N57" s="12">
        <f>Свод!N105</f>
        <v>1978</v>
      </c>
      <c r="O57" s="112">
        <f t="shared" si="3"/>
        <v>45.9</v>
      </c>
      <c r="P57" s="113">
        <f>Свод!P105</f>
        <v>0</v>
      </c>
      <c r="Q57" s="113">
        <f>Свод!Q105</f>
        <v>45.9</v>
      </c>
      <c r="R57" s="113">
        <f>Свод!R105</f>
        <v>0</v>
      </c>
      <c r="S57" s="113">
        <f>Свод!S105</f>
        <v>0</v>
      </c>
      <c r="T57" s="12">
        <f>Свод!T105</f>
        <v>1</v>
      </c>
      <c r="U57" s="113">
        <f>Свод!U105</f>
        <v>45.9</v>
      </c>
      <c r="V57" s="113">
        <f>Свод!V105</f>
        <v>0</v>
      </c>
      <c r="W57" s="12">
        <f>Свод!W105</f>
        <v>3</v>
      </c>
      <c r="X57" s="113">
        <f>Свод!X105</f>
        <v>0</v>
      </c>
      <c r="Y57" s="12">
        <f>Свод!Y105</f>
        <v>0</v>
      </c>
      <c r="Z57" s="12">
        <f>Свод!Z105</f>
        <v>0</v>
      </c>
      <c r="AA57" s="110">
        <f>Свод!AA105</f>
        <v>0</v>
      </c>
    </row>
    <row r="58" spans="1:33" ht="15" customHeight="1">
      <c r="A58" s="10">
        <v>54</v>
      </c>
      <c r="B58" s="9" t="s">
        <v>98</v>
      </c>
      <c r="C58" s="11"/>
      <c r="D58" s="20">
        <v>2</v>
      </c>
      <c r="E58" s="12" t="str">
        <f>Свод!E106</f>
        <v>Зылева С.Б</v>
      </c>
      <c r="F58" s="12">
        <f>Свод!F106</f>
        <v>4</v>
      </c>
      <c r="G58" s="112">
        <f t="shared" si="2"/>
        <v>45.5</v>
      </c>
      <c r="H58" s="113">
        <f>Свод!H106</f>
        <v>45.5</v>
      </c>
      <c r="I58" s="113">
        <f>Свод!I106</f>
        <v>0</v>
      </c>
      <c r="J58" s="113">
        <f>Свод!J106</f>
        <v>0</v>
      </c>
      <c r="K58" s="113">
        <f>Свод!K106</f>
        <v>0</v>
      </c>
      <c r="L58" s="113">
        <f>Свод!L106</f>
        <v>45.5</v>
      </c>
      <c r="M58" s="113">
        <f>Свод!M106</f>
        <v>0</v>
      </c>
      <c r="N58" s="12">
        <f>Свод!N106</f>
        <v>1978</v>
      </c>
      <c r="O58" s="112">
        <f t="shared" si="3"/>
        <v>45.5</v>
      </c>
      <c r="P58" s="113">
        <f>Свод!P106</f>
        <v>0</v>
      </c>
      <c r="Q58" s="113">
        <f>Свод!Q106</f>
        <v>45.5</v>
      </c>
      <c r="R58" s="113">
        <f>Свод!R106</f>
        <v>0</v>
      </c>
      <c r="S58" s="113">
        <f>Свод!S106</f>
        <v>0</v>
      </c>
      <c r="T58" s="12">
        <f>Свод!T106</f>
        <v>1</v>
      </c>
      <c r="U58" s="113">
        <f>Свод!U106</f>
        <v>45.5</v>
      </c>
      <c r="V58" s="113">
        <f>Свод!V106</f>
        <v>45.5</v>
      </c>
      <c r="W58" s="12">
        <f>Свод!W106</f>
        <v>4</v>
      </c>
      <c r="X58" s="113">
        <f>Свод!X106</f>
        <v>0</v>
      </c>
      <c r="Y58" s="12">
        <f>Свод!Y106</f>
        <v>0</v>
      </c>
      <c r="Z58" s="12">
        <f>Свод!Z106</f>
        <v>0</v>
      </c>
      <c r="AA58" s="110">
        <f>Свод!AA106</f>
        <v>1</v>
      </c>
    </row>
    <row r="59" spans="1:33" ht="15" customHeight="1">
      <c r="A59" s="10">
        <v>55</v>
      </c>
      <c r="B59" s="9" t="s">
        <v>98</v>
      </c>
      <c r="C59" s="37">
        <v>9</v>
      </c>
      <c r="D59" s="20">
        <v>1</v>
      </c>
      <c r="E59" s="12" t="str">
        <f>Свод!E107</f>
        <v>Пузина</v>
      </c>
      <c r="F59" s="12">
        <f>Свод!F107</f>
        <v>2</v>
      </c>
      <c r="G59" s="112">
        <f t="shared" si="2"/>
        <v>46.6</v>
      </c>
      <c r="H59" s="113">
        <f>Свод!H107</f>
        <v>0</v>
      </c>
      <c r="I59" s="113">
        <f>Свод!I107</f>
        <v>46.6</v>
      </c>
      <c r="J59" s="113">
        <f>Свод!J107</f>
        <v>0</v>
      </c>
      <c r="K59" s="113">
        <f>Свод!K107</f>
        <v>0</v>
      </c>
      <c r="L59" s="113">
        <f>Свод!L107</f>
        <v>46.6</v>
      </c>
      <c r="M59" s="113">
        <f>Свод!M107</f>
        <v>0</v>
      </c>
      <c r="N59" s="12">
        <f>Свод!N107</f>
        <v>1980</v>
      </c>
      <c r="O59" s="112">
        <f t="shared" si="3"/>
        <v>46.6</v>
      </c>
      <c r="P59" s="113">
        <f>Свод!P107</f>
        <v>0</v>
      </c>
      <c r="Q59" s="113">
        <f>Свод!Q107</f>
        <v>46.6</v>
      </c>
      <c r="R59" s="113">
        <f>Свод!R107</f>
        <v>0</v>
      </c>
      <c r="S59" s="113">
        <f>Свод!S107</f>
        <v>0</v>
      </c>
      <c r="T59" s="12">
        <f>Свод!T107</f>
        <v>1</v>
      </c>
      <c r="U59" s="113">
        <f>Свод!U107</f>
        <v>46.6</v>
      </c>
      <c r="V59" s="113">
        <f>Свод!V107</f>
        <v>0</v>
      </c>
      <c r="W59" s="12">
        <f>Свод!W107</f>
        <v>2</v>
      </c>
      <c r="X59" s="113">
        <f>Свод!X107</f>
        <v>0</v>
      </c>
      <c r="Y59" s="12">
        <f>Свод!Y107</f>
        <v>0</v>
      </c>
      <c r="Z59" s="12">
        <f>Свод!Z107</f>
        <v>0</v>
      </c>
      <c r="AA59" s="110">
        <f>Свод!AA107</f>
        <v>0</v>
      </c>
    </row>
    <row r="60" spans="1:33" ht="15" customHeight="1">
      <c r="A60" s="10">
        <v>56</v>
      </c>
      <c r="B60" s="9" t="s">
        <v>98</v>
      </c>
      <c r="C60" s="11"/>
      <c r="D60" s="20">
        <v>2</v>
      </c>
      <c r="E60" s="12" t="str">
        <f>Свод!E108</f>
        <v>Сургучев А</v>
      </c>
      <c r="F60" s="12">
        <f>Свод!F108</f>
        <v>1</v>
      </c>
      <c r="G60" s="112">
        <f t="shared" si="2"/>
        <v>45.1</v>
      </c>
      <c r="H60" s="113">
        <f>Свод!H108</f>
        <v>0</v>
      </c>
      <c r="I60" s="113">
        <f>Свод!I108</f>
        <v>45.1</v>
      </c>
      <c r="J60" s="113">
        <f>Свод!J108</f>
        <v>0</v>
      </c>
      <c r="K60" s="113">
        <f>Свод!K108</f>
        <v>0</v>
      </c>
      <c r="L60" s="113">
        <f>Свод!L108</f>
        <v>45.1</v>
      </c>
      <c r="M60" s="113">
        <f>Свод!M108</f>
        <v>0</v>
      </c>
      <c r="N60" s="12">
        <f>Свод!N108</f>
        <v>1980</v>
      </c>
      <c r="O60" s="112">
        <f t="shared" si="3"/>
        <v>45.1</v>
      </c>
      <c r="P60" s="113">
        <f>Свод!P108</f>
        <v>0</v>
      </c>
      <c r="Q60" s="113">
        <f>Свод!Q108</f>
        <v>45.1</v>
      </c>
      <c r="R60" s="113">
        <f>Свод!R108</f>
        <v>0</v>
      </c>
      <c r="S60" s="113">
        <f>Свод!S108</f>
        <v>0</v>
      </c>
      <c r="T60" s="12">
        <f>Свод!T108</f>
        <v>1</v>
      </c>
      <c r="U60" s="113">
        <f>Свод!U108</f>
        <v>45.1</v>
      </c>
      <c r="V60" s="113">
        <f>Свод!V108</f>
        <v>0</v>
      </c>
      <c r="W60" s="12">
        <f>Свод!W108</f>
        <v>1</v>
      </c>
      <c r="X60" s="113">
        <f>Свод!X108</f>
        <v>0</v>
      </c>
      <c r="Y60" s="12">
        <f>Свод!Y108</f>
        <v>0</v>
      </c>
      <c r="Z60" s="12">
        <f>Свод!Z108</f>
        <v>0</v>
      </c>
      <c r="AA60" s="110">
        <f>Свод!AA108</f>
        <v>0</v>
      </c>
    </row>
    <row r="61" spans="1:33" ht="15" customHeight="1">
      <c r="A61" s="185" t="s">
        <v>114</v>
      </c>
      <c r="B61" s="186"/>
      <c r="C61" s="61">
        <v>22</v>
      </c>
      <c r="D61" s="31">
        <f>A60</f>
        <v>56</v>
      </c>
      <c r="E61" s="32"/>
      <c r="F61" s="33">
        <f t="shared" ref="F61:M61" si="4">SUM(F5:F60)</f>
        <v>141</v>
      </c>
      <c r="G61" s="34">
        <f t="shared" si="4"/>
        <v>2441.6999999999998</v>
      </c>
      <c r="H61" s="34">
        <f t="shared" si="4"/>
        <v>1037.4000000000001</v>
      </c>
      <c r="I61" s="34">
        <f t="shared" si="4"/>
        <v>1404.3</v>
      </c>
      <c r="J61" s="34">
        <f t="shared" si="4"/>
        <v>0</v>
      </c>
      <c r="K61" s="34">
        <f t="shared" si="4"/>
        <v>0</v>
      </c>
      <c r="L61" s="34">
        <f t="shared" si="4"/>
        <v>1918.6999999999998</v>
      </c>
      <c r="M61" s="34">
        <f t="shared" si="4"/>
        <v>523</v>
      </c>
      <c r="N61" s="33"/>
      <c r="O61" s="34">
        <f t="shared" ref="O61:AA61" si="5">SUM(O5:O60)</f>
        <v>2441.6999999999998</v>
      </c>
      <c r="P61" s="34">
        <f t="shared" si="5"/>
        <v>487.29999999999995</v>
      </c>
      <c r="Q61" s="34">
        <f t="shared" si="5"/>
        <v>1567.3999999999999</v>
      </c>
      <c r="R61" s="34">
        <f t="shared" si="5"/>
        <v>303.20000000000005</v>
      </c>
      <c r="S61" s="34">
        <f t="shared" si="5"/>
        <v>83.8</v>
      </c>
      <c r="T61" s="33">
        <f t="shared" si="5"/>
        <v>55</v>
      </c>
      <c r="U61" s="34">
        <f t="shared" si="5"/>
        <v>2357.9</v>
      </c>
      <c r="V61" s="34">
        <f t="shared" si="5"/>
        <v>953.6</v>
      </c>
      <c r="W61" s="33">
        <f t="shared" si="5"/>
        <v>141</v>
      </c>
      <c r="X61" s="34">
        <f t="shared" si="5"/>
        <v>0</v>
      </c>
      <c r="Y61" s="33">
        <f t="shared" si="5"/>
        <v>0</v>
      </c>
      <c r="Z61" s="34">
        <f t="shared" si="5"/>
        <v>180.7</v>
      </c>
      <c r="AA61" s="33">
        <f t="shared" si="5"/>
        <v>22</v>
      </c>
    </row>
    <row r="62" spans="1:33" ht="12.75" customHeight="1">
      <c r="A62" s="195" t="s">
        <v>115</v>
      </c>
      <c r="B62" s="204"/>
      <c r="C62" s="14"/>
      <c r="D62" s="39">
        <f>P62+Q62+R62+S62</f>
        <v>56</v>
      </c>
      <c r="E62" s="13"/>
      <c r="F62" s="46">
        <f>W61</f>
        <v>141</v>
      </c>
      <c r="G62" s="5">
        <f>H61+I61+J61+K61</f>
        <v>2441.6999999999998</v>
      </c>
      <c r="H62" s="4"/>
      <c r="I62" s="55">
        <f>Муниципальные!U54</f>
        <v>1404.3</v>
      </c>
      <c r="J62" s="4"/>
      <c r="K62" s="4"/>
      <c r="L62" s="5">
        <f>L61+M61</f>
        <v>2441.6999999999998</v>
      </c>
      <c r="M62" s="4"/>
      <c r="N62" s="4"/>
      <c r="O62" s="5">
        <f>P61+Q61+R61+S61</f>
        <v>2441.6999999999998</v>
      </c>
      <c r="P62" s="62">
        <v>16</v>
      </c>
      <c r="Q62" s="62">
        <v>34</v>
      </c>
      <c r="R62" s="62">
        <v>5</v>
      </c>
      <c r="S62" s="62">
        <v>1</v>
      </c>
      <c r="T62" s="40">
        <f>Свод!T115</f>
        <v>55</v>
      </c>
      <c r="U62" s="23">
        <f>Свод!U115</f>
        <v>2357.9</v>
      </c>
      <c r="V62" s="45">
        <f>Свод!V115</f>
        <v>953.6</v>
      </c>
      <c r="W62" s="40">
        <f>Свод!W115</f>
        <v>144</v>
      </c>
      <c r="X62" s="22"/>
      <c r="Y62" s="21"/>
      <c r="Z62" s="118"/>
      <c r="AA62" s="108">
        <f>Свод!AA115</f>
        <v>22</v>
      </c>
      <c r="AB62" s="25"/>
      <c r="AC62" s="25"/>
      <c r="AD62" s="25"/>
      <c r="AE62" s="25"/>
      <c r="AF62" s="25"/>
      <c r="AG62" s="25"/>
    </row>
    <row r="63" spans="1:33" s="70" customFormat="1" ht="54" customHeight="1">
      <c r="A63" s="200" t="s">
        <v>180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69"/>
    </row>
    <row r="64" spans="1:33" s="60" customFormat="1" ht="33.75" customHeight="1">
      <c r="A64" s="205" t="s">
        <v>133</v>
      </c>
      <c r="B64" s="206"/>
      <c r="C64" s="206"/>
      <c r="D64" s="206"/>
      <c r="E64" s="207"/>
      <c r="F64" s="48"/>
      <c r="G64" s="56">
        <f>D61</f>
        <v>56</v>
      </c>
      <c r="H64" s="57"/>
      <c r="I64" s="57"/>
      <c r="J64" s="57"/>
      <c r="K64" s="57"/>
      <c r="L64" s="57"/>
      <c r="M64" s="57"/>
      <c r="N64" s="58"/>
      <c r="O64" s="57"/>
      <c r="P64" s="57"/>
      <c r="Q64" s="6"/>
      <c r="R64" s="6"/>
      <c r="S64" s="6"/>
      <c r="T64" s="18"/>
      <c r="U64" s="6"/>
      <c r="V64" s="6"/>
      <c r="W64" s="18"/>
      <c r="X64" s="6"/>
      <c r="Y64" s="18"/>
      <c r="Z64" s="119"/>
      <c r="AA64" s="59"/>
    </row>
    <row r="65" spans="1:33" s="50" customFormat="1" ht="15" customHeight="1">
      <c r="A65" s="208" t="s">
        <v>130</v>
      </c>
      <c r="B65" s="209"/>
      <c r="C65" s="209"/>
      <c r="D65" s="209"/>
      <c r="E65" s="210"/>
      <c r="F65" s="48"/>
      <c r="G65" s="51">
        <f>AA61</f>
        <v>22</v>
      </c>
      <c r="H65" s="211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52"/>
      <c r="Z65" s="120"/>
      <c r="AA65" s="27"/>
    </row>
    <row r="66" spans="1:33" ht="19.5" customHeight="1">
      <c r="A66" s="193" t="s">
        <v>117</v>
      </c>
      <c r="B66" s="193"/>
      <c r="C66" s="193"/>
      <c r="D66" s="193"/>
      <c r="E66" s="193"/>
      <c r="F66" s="193"/>
      <c r="G66" s="6"/>
      <c r="H66" s="194"/>
      <c r="I66" s="194"/>
      <c r="J66" s="194"/>
      <c r="K66" s="194"/>
      <c r="L66" s="194"/>
      <c r="M66" s="194"/>
      <c r="N66" s="194"/>
      <c r="O66" s="194"/>
      <c r="P66" s="6"/>
      <c r="Q66" s="194"/>
      <c r="R66" s="194"/>
      <c r="S66" s="194"/>
      <c r="T66" s="194"/>
      <c r="U66" s="194"/>
      <c r="V66" s="194"/>
      <c r="W66" s="194"/>
      <c r="X66" s="194"/>
      <c r="Y66" s="28"/>
      <c r="AA66" s="15"/>
      <c r="AB66" s="2"/>
      <c r="AC66" s="2"/>
      <c r="AD66" s="2"/>
      <c r="AE66" s="2"/>
      <c r="AF66" s="2"/>
      <c r="AG66" s="2"/>
    </row>
    <row r="67" spans="1:33" ht="32.25" customHeight="1">
      <c r="A67" s="193" t="s">
        <v>118</v>
      </c>
      <c r="B67" s="193"/>
      <c r="C67" s="193"/>
      <c r="D67" s="193"/>
      <c r="E67" s="193"/>
      <c r="F67" s="193"/>
      <c r="G67" s="6"/>
      <c r="H67" s="194"/>
      <c r="I67" s="194"/>
      <c r="J67" s="194"/>
      <c r="K67" s="194"/>
      <c r="L67" s="194"/>
      <c r="M67" s="194"/>
      <c r="N67" s="194"/>
      <c r="O67" s="194"/>
      <c r="P67" s="6"/>
      <c r="Q67" s="194"/>
      <c r="R67" s="194"/>
      <c r="S67" s="194"/>
      <c r="T67" s="194"/>
      <c r="U67" s="194"/>
      <c r="V67" s="194"/>
      <c r="W67" s="194"/>
      <c r="X67" s="194"/>
      <c r="Y67" s="28"/>
      <c r="AA67" s="15"/>
      <c r="AB67" s="2"/>
      <c r="AC67" s="2"/>
      <c r="AD67" s="2"/>
      <c r="AE67" s="2"/>
      <c r="AF67" s="2"/>
      <c r="AG67" s="2"/>
    </row>
  </sheetData>
  <mergeCells count="44">
    <mergeCell ref="A1:AA1"/>
    <mergeCell ref="AA2:AA4"/>
    <mergeCell ref="M3:M4"/>
    <mergeCell ref="S3:S4"/>
    <mergeCell ref="T3:T4"/>
    <mergeCell ref="U3:V3"/>
    <mergeCell ref="N2:N4"/>
    <mergeCell ref="Q3:Q4"/>
    <mergeCell ref="R3:R4"/>
    <mergeCell ref="Y3:Y4"/>
    <mergeCell ref="Z2:Z4"/>
    <mergeCell ref="O3:O4"/>
    <mergeCell ref="X2:Y2"/>
    <mergeCell ref="W3:W4"/>
    <mergeCell ref="O2:S2"/>
    <mergeCell ref="T2:W2"/>
    <mergeCell ref="F2:F4"/>
    <mergeCell ref="G2:G4"/>
    <mergeCell ref="H2:K2"/>
    <mergeCell ref="A2:A4"/>
    <mergeCell ref="B2:B4"/>
    <mergeCell ref="C2:C4"/>
    <mergeCell ref="D2:D4"/>
    <mergeCell ref="E2:E4"/>
    <mergeCell ref="K3:K4"/>
    <mergeCell ref="H3:H4"/>
    <mergeCell ref="I3:I4"/>
    <mergeCell ref="J3:J4"/>
    <mergeCell ref="X3:X4"/>
    <mergeCell ref="L2:M2"/>
    <mergeCell ref="L3:L4"/>
    <mergeCell ref="P3:P4"/>
    <mergeCell ref="A67:F67"/>
    <mergeCell ref="H67:O67"/>
    <mergeCell ref="Q67:X67"/>
    <mergeCell ref="A61:B61"/>
    <mergeCell ref="A62:B62"/>
    <mergeCell ref="A64:E64"/>
    <mergeCell ref="A65:E65"/>
    <mergeCell ref="H65:X65"/>
    <mergeCell ref="A63:AC63"/>
    <mergeCell ref="A66:F66"/>
    <mergeCell ref="H66:O66"/>
    <mergeCell ref="Q66:X66"/>
  </mergeCells>
  <phoneticPr fontId="0" type="noConversion"/>
  <pageMargins left="0.25" right="0.25" top="0.75" bottom="0.75" header="0.3" footer="0.3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F66"/>
  <sheetViews>
    <sheetView workbookViewId="0">
      <selection activeCell="N13" sqref="N13"/>
    </sheetView>
  </sheetViews>
  <sheetFormatPr defaultColWidth="3.140625" defaultRowHeight="15"/>
  <cols>
    <col min="1" max="1" width="3.140625" style="27" customWidth="1"/>
    <col min="2" max="2" width="13.42578125" style="26" customWidth="1"/>
    <col min="3" max="3" width="3.140625" style="27" customWidth="1"/>
    <col min="4" max="4" width="4" style="27" customWidth="1"/>
    <col min="5" max="5" width="12.5703125" style="74" customWidth="1"/>
    <col min="6" max="6" width="5" style="29" customWidth="1"/>
    <col min="7" max="7" width="6.7109375" style="30" customWidth="1"/>
    <col min="8" max="8" width="7" style="30" customWidth="1"/>
    <col min="9" max="9" width="6.7109375" style="30" customWidth="1"/>
    <col min="10" max="10" width="6.140625" style="30" customWidth="1"/>
    <col min="11" max="11" width="5.28515625" style="30" customWidth="1"/>
    <col min="12" max="12" width="6.5703125" style="30" customWidth="1"/>
    <col min="13" max="13" width="5.5703125" style="30" customWidth="1"/>
    <col min="14" max="14" width="6" style="27" customWidth="1"/>
    <col min="15" max="15" width="6.7109375" style="30" customWidth="1"/>
    <col min="16" max="16" width="5.7109375" style="30" customWidth="1"/>
    <col min="17" max="17" width="6.140625" style="30" customWidth="1"/>
    <col min="18" max="18" width="6.7109375" style="30" customWidth="1"/>
    <col min="19" max="19" width="5.85546875" style="30" customWidth="1"/>
    <col min="20" max="20" width="5.42578125" style="27" customWidth="1"/>
    <col min="21" max="21" width="4" style="30" customWidth="1"/>
    <col min="22" max="22" width="4.5703125" style="30" customWidth="1"/>
    <col min="23" max="23" width="3.5703125" style="27" customWidth="1"/>
    <col min="24" max="24" width="6.5703125" style="30" customWidth="1"/>
    <col min="25" max="25" width="4.28515625" style="29" customWidth="1"/>
    <col min="26" max="26" width="6" style="30" customWidth="1"/>
    <col min="27" max="255" width="9.140625" style="19" customWidth="1"/>
    <col min="256" max="16384" width="3.140625" style="19"/>
  </cols>
  <sheetData>
    <row r="1" spans="1:26" ht="22.5" customHeight="1" thickBot="1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39" customHeight="1" thickBot="1">
      <c r="A2" s="155" t="s">
        <v>20</v>
      </c>
      <c r="B2" s="158" t="s">
        <v>21</v>
      </c>
      <c r="C2" s="161" t="s">
        <v>22</v>
      </c>
      <c r="D2" s="161" t="s">
        <v>23</v>
      </c>
      <c r="E2" s="225" t="s">
        <v>24</v>
      </c>
      <c r="F2" s="164" t="s">
        <v>25</v>
      </c>
      <c r="G2" s="169" t="s">
        <v>154</v>
      </c>
      <c r="H2" s="172" t="s">
        <v>155</v>
      </c>
      <c r="I2" s="173"/>
      <c r="J2" s="173"/>
      <c r="K2" s="174"/>
      <c r="L2" s="172" t="s">
        <v>28</v>
      </c>
      <c r="M2" s="174"/>
      <c r="N2" s="155" t="s">
        <v>29</v>
      </c>
      <c r="O2" s="190" t="s">
        <v>156</v>
      </c>
      <c r="P2" s="191"/>
      <c r="Q2" s="191"/>
      <c r="R2" s="191"/>
      <c r="S2" s="192"/>
      <c r="T2" s="175" t="s">
        <v>31</v>
      </c>
      <c r="U2" s="176"/>
      <c r="V2" s="176"/>
      <c r="W2" s="177"/>
      <c r="X2" s="228" t="s">
        <v>32</v>
      </c>
      <c r="Y2" s="229"/>
      <c r="Z2" s="182" t="s">
        <v>33</v>
      </c>
    </row>
    <row r="3" spans="1:26" ht="15.75" thickBot="1">
      <c r="A3" s="156"/>
      <c r="B3" s="159"/>
      <c r="C3" s="162"/>
      <c r="D3" s="162"/>
      <c r="E3" s="226"/>
      <c r="F3" s="165"/>
      <c r="G3" s="170"/>
      <c r="H3" s="182" t="s">
        <v>34</v>
      </c>
      <c r="I3" s="182" t="s">
        <v>35</v>
      </c>
      <c r="J3" s="182" t="s">
        <v>36</v>
      </c>
      <c r="K3" s="182" t="s">
        <v>37</v>
      </c>
      <c r="L3" s="182" t="s">
        <v>38</v>
      </c>
      <c r="M3" s="182" t="s">
        <v>39</v>
      </c>
      <c r="N3" s="156"/>
      <c r="O3" s="167" t="s">
        <v>40</v>
      </c>
      <c r="P3" s="167" t="s">
        <v>41</v>
      </c>
      <c r="Q3" s="167" t="s">
        <v>42</v>
      </c>
      <c r="R3" s="167" t="s">
        <v>43</v>
      </c>
      <c r="S3" s="180" t="s">
        <v>44</v>
      </c>
      <c r="T3" s="155" t="s">
        <v>45</v>
      </c>
      <c r="U3" s="172" t="s">
        <v>46</v>
      </c>
      <c r="V3" s="173"/>
      <c r="W3" s="178" t="s">
        <v>47</v>
      </c>
      <c r="X3" s="182" t="s">
        <v>46</v>
      </c>
      <c r="Y3" s="218" t="s">
        <v>47</v>
      </c>
      <c r="Z3" s="170"/>
    </row>
    <row r="4" spans="1:26" ht="71.25" customHeight="1" thickBot="1">
      <c r="A4" s="157"/>
      <c r="B4" s="160"/>
      <c r="C4" s="163"/>
      <c r="D4" s="163"/>
      <c r="E4" s="227"/>
      <c r="F4" s="166"/>
      <c r="G4" s="171"/>
      <c r="H4" s="171"/>
      <c r="I4" s="171"/>
      <c r="J4" s="171"/>
      <c r="K4" s="171"/>
      <c r="L4" s="171"/>
      <c r="M4" s="171"/>
      <c r="N4" s="157"/>
      <c r="O4" s="168"/>
      <c r="P4" s="168"/>
      <c r="Q4" s="168"/>
      <c r="R4" s="168"/>
      <c r="S4" s="181"/>
      <c r="T4" s="157"/>
      <c r="U4" s="75" t="s">
        <v>48</v>
      </c>
      <c r="V4" s="76" t="s">
        <v>49</v>
      </c>
      <c r="W4" s="199"/>
      <c r="X4" s="171"/>
      <c r="Y4" s="219"/>
      <c r="Z4" s="170"/>
    </row>
    <row r="5" spans="1:26" ht="14.25" customHeight="1">
      <c r="A5" s="10">
        <v>1</v>
      </c>
      <c r="B5" s="9" t="s">
        <v>50</v>
      </c>
      <c r="C5" s="37">
        <v>1</v>
      </c>
      <c r="D5" s="20"/>
      <c r="E5" s="12" t="str">
        <f>Свод!E5</f>
        <v>Попов</v>
      </c>
      <c r="F5" s="12">
        <f>Свод!F5</f>
        <v>6</v>
      </c>
      <c r="G5" s="112">
        <f>H5+I5+J5+K5</f>
        <v>62.7</v>
      </c>
      <c r="H5" s="113">
        <f>Свод!H5</f>
        <v>0</v>
      </c>
      <c r="I5" s="113">
        <f>Свод!I5</f>
        <v>62.7</v>
      </c>
      <c r="J5" s="113">
        <f>Свод!J5</f>
        <v>0</v>
      </c>
      <c r="K5" s="113">
        <f>Свод!K5</f>
        <v>0</v>
      </c>
      <c r="L5" s="113">
        <f>Свод!L5</f>
        <v>62.7</v>
      </c>
      <c r="M5" s="113">
        <f>Свод!M5</f>
        <v>0</v>
      </c>
      <c r="N5" s="12">
        <f>Свод!N5</f>
        <v>2005</v>
      </c>
      <c r="O5" s="112">
        <f t="shared" ref="O5:O39" si="0">P5+Q5+R5+S5</f>
        <v>62.7</v>
      </c>
      <c r="P5" s="113">
        <f>Свод!P5</f>
        <v>0</v>
      </c>
      <c r="Q5" s="113">
        <f>Свод!Q5</f>
        <v>0</v>
      </c>
      <c r="R5" s="113">
        <f>Свод!R5</f>
        <v>62.7</v>
      </c>
      <c r="S5" s="113">
        <f>Свод!S5</f>
        <v>0</v>
      </c>
      <c r="T5" s="12">
        <f>Свод!T5</f>
        <v>0</v>
      </c>
      <c r="U5" s="113">
        <f>Свод!U5</f>
        <v>0</v>
      </c>
      <c r="V5" s="113">
        <f>Свод!V5</f>
        <v>0</v>
      </c>
      <c r="W5" s="12">
        <f>Свод!W5</f>
        <v>0</v>
      </c>
      <c r="X5" s="113">
        <f>Свод!X5</f>
        <v>62.7</v>
      </c>
      <c r="Y5" s="121">
        <f>Свод!Y5</f>
        <v>6</v>
      </c>
      <c r="Z5" s="113">
        <f>Свод!Z5</f>
        <v>0</v>
      </c>
    </row>
    <row r="6" spans="1:26" ht="12" customHeight="1">
      <c r="A6" s="10">
        <v>2</v>
      </c>
      <c r="B6" s="9" t="s">
        <v>50</v>
      </c>
      <c r="C6" s="37">
        <v>3</v>
      </c>
      <c r="D6" s="20"/>
      <c r="E6" s="12" t="str">
        <f>Свод!E6</f>
        <v>Сургучев А.Ю</v>
      </c>
      <c r="F6" s="12">
        <f>Свод!F6</f>
        <v>5</v>
      </c>
      <c r="G6" s="112">
        <f t="shared" ref="G6:G40" si="1">H6+I6+J6+K6</f>
        <v>62.7</v>
      </c>
      <c r="H6" s="113">
        <f>Свод!H6</f>
        <v>0</v>
      </c>
      <c r="I6" s="113">
        <f>Свод!I6</f>
        <v>62.7</v>
      </c>
      <c r="J6" s="113">
        <f>Свод!J6</f>
        <v>0</v>
      </c>
      <c r="K6" s="113">
        <f>Свод!K6</f>
        <v>0</v>
      </c>
      <c r="L6" s="113">
        <f>Свод!L6</f>
        <v>62.7</v>
      </c>
      <c r="M6" s="113">
        <f>Свод!M6</f>
        <v>0</v>
      </c>
      <c r="N6" s="12">
        <f>Свод!N6</f>
        <v>2005</v>
      </c>
      <c r="O6" s="112">
        <f t="shared" si="0"/>
        <v>62.7</v>
      </c>
      <c r="P6" s="113">
        <f>Свод!P6</f>
        <v>0</v>
      </c>
      <c r="Q6" s="113">
        <f>Свод!Q6</f>
        <v>0</v>
      </c>
      <c r="R6" s="113">
        <f>Свод!R6</f>
        <v>62.7</v>
      </c>
      <c r="S6" s="113">
        <f>Свод!S6</f>
        <v>0</v>
      </c>
      <c r="T6" s="12">
        <f>Свод!T6</f>
        <v>0</v>
      </c>
      <c r="U6" s="113">
        <f>Свод!U6</f>
        <v>0</v>
      </c>
      <c r="V6" s="113">
        <f>Свод!V6</f>
        <v>0</v>
      </c>
      <c r="W6" s="12">
        <f>Свод!W6</f>
        <v>0</v>
      </c>
      <c r="X6" s="113">
        <f>Свод!X6</f>
        <v>62.7</v>
      </c>
      <c r="Y6" s="121">
        <f>Свод!Y6</f>
        <v>5</v>
      </c>
      <c r="Z6" s="113">
        <f>Свод!Z6</f>
        <v>0</v>
      </c>
    </row>
    <row r="7" spans="1:26" ht="12" customHeight="1">
      <c r="A7" s="10">
        <v>3</v>
      </c>
      <c r="B7" s="9" t="s">
        <v>50</v>
      </c>
      <c r="C7" s="37">
        <v>5</v>
      </c>
      <c r="D7" s="20"/>
      <c r="E7" s="12" t="str">
        <f>Свод!E7</f>
        <v>Аксенова  Е.В.</v>
      </c>
      <c r="F7" s="12">
        <f>Свод!F7</f>
        <v>2</v>
      </c>
      <c r="G7" s="112">
        <f t="shared" si="1"/>
        <v>39.4</v>
      </c>
      <c r="H7" s="113">
        <f>Свод!H7</f>
        <v>0</v>
      </c>
      <c r="I7" s="113">
        <f>Свод!I7</f>
        <v>39.4</v>
      </c>
      <c r="J7" s="113">
        <f>Свод!J7</f>
        <v>0</v>
      </c>
      <c r="K7" s="113">
        <f>Свод!K7</f>
        <v>0</v>
      </c>
      <c r="L7" s="113">
        <f>Свод!L7</f>
        <v>39.4</v>
      </c>
      <c r="M7" s="113">
        <f>Свод!M7</f>
        <v>0</v>
      </c>
      <c r="N7" s="12">
        <f>Свод!N7</f>
        <v>1960</v>
      </c>
      <c r="O7" s="112">
        <f t="shared" si="0"/>
        <v>39.4</v>
      </c>
      <c r="P7" s="113">
        <f>Свод!P7</f>
        <v>0</v>
      </c>
      <c r="Q7" s="113">
        <f>Свод!Q7</f>
        <v>39.4</v>
      </c>
      <c r="R7" s="113">
        <f>Свод!R7</f>
        <v>0</v>
      </c>
      <c r="S7" s="113">
        <f>Свод!S7</f>
        <v>0</v>
      </c>
      <c r="T7" s="12">
        <f>Свод!T7</f>
        <v>0</v>
      </c>
      <c r="U7" s="113">
        <f>Свод!U7</f>
        <v>0</v>
      </c>
      <c r="V7" s="113">
        <f>Свод!V7</f>
        <v>0</v>
      </c>
      <c r="W7" s="12">
        <f>Свод!W7</f>
        <v>0</v>
      </c>
      <c r="X7" s="113">
        <f>Свод!X7</f>
        <v>39.4</v>
      </c>
      <c r="Y7" s="121">
        <f>Свод!Y7</f>
        <v>2</v>
      </c>
      <c r="Z7" s="113">
        <f>Свод!Z7</f>
        <v>0</v>
      </c>
    </row>
    <row r="8" spans="1:26" ht="12" customHeight="1">
      <c r="A8" s="10">
        <v>4</v>
      </c>
      <c r="B8" s="9" t="s">
        <v>50</v>
      </c>
      <c r="C8" s="37">
        <v>15</v>
      </c>
      <c r="D8" s="20"/>
      <c r="E8" s="12" t="str">
        <f>Свод!E12</f>
        <v>Попов</v>
      </c>
      <c r="F8" s="12">
        <f>Свод!F12</f>
        <v>4</v>
      </c>
      <c r="G8" s="112">
        <f t="shared" si="1"/>
        <v>68.099999999999994</v>
      </c>
      <c r="H8" s="113">
        <f>Свод!H12</f>
        <v>0</v>
      </c>
      <c r="I8" s="113">
        <f>Свод!I12</f>
        <v>68.099999999999994</v>
      </c>
      <c r="J8" s="113">
        <f>Свод!J12</f>
        <v>0</v>
      </c>
      <c r="K8" s="113">
        <f>Свод!K12</f>
        <v>0</v>
      </c>
      <c r="L8" s="113">
        <f>Свод!L12</f>
        <v>68.099999999999994</v>
      </c>
      <c r="M8" s="113">
        <f>Свод!M12</f>
        <v>0</v>
      </c>
      <c r="N8" s="12">
        <f>Свод!N12</f>
        <v>1997</v>
      </c>
      <c r="O8" s="112">
        <f t="shared" si="0"/>
        <v>68.099999999999994</v>
      </c>
      <c r="P8" s="113">
        <f>Свод!P12</f>
        <v>0</v>
      </c>
      <c r="Q8" s="113">
        <f>Свод!Q12</f>
        <v>0</v>
      </c>
      <c r="R8" s="113">
        <f>Свод!R12</f>
        <v>68.099999999999994</v>
      </c>
      <c r="S8" s="113">
        <f>Свод!S12</f>
        <v>0</v>
      </c>
      <c r="T8" s="12">
        <f>Свод!T12</f>
        <v>0</v>
      </c>
      <c r="U8" s="113">
        <f>Свод!U12</f>
        <v>0</v>
      </c>
      <c r="V8" s="113">
        <f>Свод!V12</f>
        <v>0</v>
      </c>
      <c r="W8" s="12">
        <f>Свод!W12</f>
        <v>0</v>
      </c>
      <c r="X8" s="113">
        <f>Свод!X12</f>
        <v>68.099999999999994</v>
      </c>
      <c r="Y8" s="121">
        <f>Свод!Y12</f>
        <v>4</v>
      </c>
      <c r="Z8" s="113">
        <f>Свод!Z12</f>
        <v>0</v>
      </c>
    </row>
    <row r="9" spans="1:26" ht="12" customHeight="1">
      <c r="A9" s="10">
        <v>5</v>
      </c>
      <c r="B9" s="66" t="s">
        <v>50</v>
      </c>
      <c r="C9" s="37">
        <v>17</v>
      </c>
      <c r="D9" s="20"/>
      <c r="E9" s="12" t="str">
        <f>Свод!E16</f>
        <v>Вахрушев Ю.В.</v>
      </c>
      <c r="F9" s="12">
        <f>Свод!F16</f>
        <v>3</v>
      </c>
      <c r="G9" s="112">
        <f t="shared" si="1"/>
        <v>48.2</v>
      </c>
      <c r="H9" s="113">
        <f>Свод!H16</f>
        <v>48.2</v>
      </c>
      <c r="I9" s="113">
        <f>Свод!I16</f>
        <v>0</v>
      </c>
      <c r="J9" s="113">
        <f>Свод!J16</f>
        <v>0</v>
      </c>
      <c r="K9" s="113">
        <f>Свод!K16</f>
        <v>0</v>
      </c>
      <c r="L9" s="113">
        <f>Свод!L16</f>
        <v>48.2</v>
      </c>
      <c r="M9" s="113">
        <f>Свод!M16</f>
        <v>0</v>
      </c>
      <c r="N9" s="12">
        <f>Свод!N16</f>
        <v>2015</v>
      </c>
      <c r="O9" s="112">
        <f t="shared" si="0"/>
        <v>48.2</v>
      </c>
      <c r="P9" s="113">
        <f>Свод!P16</f>
        <v>0</v>
      </c>
      <c r="Q9" s="113">
        <f>Свод!Q16</f>
        <v>0</v>
      </c>
      <c r="R9" s="113">
        <f>Свод!R16</f>
        <v>48.2</v>
      </c>
      <c r="S9" s="113">
        <f>Свод!S16</f>
        <v>0</v>
      </c>
      <c r="T9" s="12">
        <f>Свод!T16</f>
        <v>0</v>
      </c>
      <c r="U9" s="113">
        <f>Свод!U16</f>
        <v>0</v>
      </c>
      <c r="V9" s="113">
        <f>Свод!V16</f>
        <v>0</v>
      </c>
      <c r="W9" s="12">
        <f>Свод!W16</f>
        <v>3</v>
      </c>
      <c r="X9" s="113">
        <f>Свод!X16</f>
        <v>48.2</v>
      </c>
      <c r="Y9" s="121">
        <f>Свод!Y16</f>
        <v>3</v>
      </c>
      <c r="Z9" s="113">
        <f>Свод!Z16</f>
        <v>0</v>
      </c>
    </row>
    <row r="10" spans="1:26" ht="12" customHeight="1">
      <c r="A10" s="10">
        <v>6</v>
      </c>
      <c r="B10" s="9" t="s">
        <v>50</v>
      </c>
      <c r="C10" s="37">
        <v>18</v>
      </c>
      <c r="D10" s="20">
        <v>1</v>
      </c>
      <c r="E10" s="12" t="str">
        <f>Свод!E17</f>
        <v>Краева Н.А</v>
      </c>
      <c r="F10" s="12">
        <f>Свод!F17</f>
        <v>4</v>
      </c>
      <c r="G10" s="112">
        <f t="shared" si="1"/>
        <v>73.900000000000006</v>
      </c>
      <c r="H10" s="113">
        <f>Свод!H17</f>
        <v>0</v>
      </c>
      <c r="I10" s="113">
        <f>Свод!I17</f>
        <v>73.900000000000006</v>
      </c>
      <c r="J10" s="113">
        <f>Свод!J17</f>
        <v>0</v>
      </c>
      <c r="K10" s="113">
        <f>Свод!K17</f>
        <v>0</v>
      </c>
      <c r="L10" s="113">
        <f>Свод!L17</f>
        <v>73.900000000000006</v>
      </c>
      <c r="M10" s="113">
        <f>Свод!M17</f>
        <v>0</v>
      </c>
      <c r="N10" s="12">
        <f>Свод!N17</f>
        <v>1998</v>
      </c>
      <c r="O10" s="112">
        <f t="shared" si="0"/>
        <v>73.900000000000006</v>
      </c>
      <c r="P10" s="113">
        <f>Свод!P17</f>
        <v>0</v>
      </c>
      <c r="Q10" s="113">
        <f>Свод!Q17</f>
        <v>0</v>
      </c>
      <c r="R10" s="113">
        <f>Свод!R17</f>
        <v>73.900000000000006</v>
      </c>
      <c r="S10" s="113">
        <f>Свод!S17</f>
        <v>0</v>
      </c>
      <c r="T10" s="12">
        <f>Свод!T17</f>
        <v>0</v>
      </c>
      <c r="U10" s="113">
        <f>Свод!U17</f>
        <v>0</v>
      </c>
      <c r="V10" s="113">
        <f>Свод!V17</f>
        <v>0</v>
      </c>
      <c r="W10" s="12">
        <f>Свод!W17</f>
        <v>0</v>
      </c>
      <c r="X10" s="113">
        <f>Свод!X17</f>
        <v>73.900000000000006</v>
      </c>
      <c r="Y10" s="121">
        <f>Свод!Y17</f>
        <v>4</v>
      </c>
      <c r="Z10" s="113">
        <f>Свод!Z17</f>
        <v>0</v>
      </c>
    </row>
    <row r="11" spans="1:26" ht="12" customHeight="1">
      <c r="A11" s="10">
        <v>7</v>
      </c>
      <c r="B11" s="9" t="s">
        <v>50</v>
      </c>
      <c r="C11" s="37">
        <v>21</v>
      </c>
      <c r="D11" s="20"/>
      <c r="E11" s="12" t="str">
        <f>Свод!E18</f>
        <v>Малярвейн Л.В.</v>
      </c>
      <c r="F11" s="12">
        <f>Свод!F18</f>
        <v>4</v>
      </c>
      <c r="G11" s="112">
        <f t="shared" si="1"/>
        <v>72</v>
      </c>
      <c r="H11" s="113">
        <f>Свод!H18</f>
        <v>72</v>
      </c>
      <c r="I11" s="113">
        <f>Свод!I18</f>
        <v>0</v>
      </c>
      <c r="J11" s="113">
        <f>Свод!J18</f>
        <v>0</v>
      </c>
      <c r="K11" s="113">
        <f>Свод!K18</f>
        <v>0</v>
      </c>
      <c r="L11" s="113">
        <f>Свод!L18</f>
        <v>72</v>
      </c>
      <c r="M11" s="113">
        <f>Свод!M18</f>
        <v>0</v>
      </c>
      <c r="N11" s="12">
        <f>Свод!N18</f>
        <v>2006</v>
      </c>
      <c r="O11" s="112">
        <f t="shared" si="0"/>
        <v>72</v>
      </c>
      <c r="P11" s="113">
        <f>Свод!P18</f>
        <v>0</v>
      </c>
      <c r="Q11" s="113">
        <f>Свод!Q18</f>
        <v>0</v>
      </c>
      <c r="R11" s="113">
        <f>Свод!R18</f>
        <v>72</v>
      </c>
      <c r="S11" s="113">
        <f>Свод!S18</f>
        <v>0</v>
      </c>
      <c r="T11" s="12">
        <f>Свод!T18</f>
        <v>0</v>
      </c>
      <c r="U11" s="113">
        <f>Свод!U18</f>
        <v>0</v>
      </c>
      <c r="V11" s="113">
        <f>Свод!V18</f>
        <v>0</v>
      </c>
      <c r="W11" s="12">
        <f>Свод!W18</f>
        <v>0</v>
      </c>
      <c r="X11" s="113">
        <f>Свод!X18</f>
        <v>72</v>
      </c>
      <c r="Y11" s="121">
        <f>Свод!Y18</f>
        <v>4</v>
      </c>
      <c r="Z11" s="113">
        <f>Свод!Z18</f>
        <v>0</v>
      </c>
    </row>
    <row r="12" spans="1:26" ht="12" customHeight="1">
      <c r="A12" s="10">
        <v>8</v>
      </c>
      <c r="B12" s="9" t="s">
        <v>57</v>
      </c>
      <c r="C12" s="37">
        <v>1</v>
      </c>
      <c r="D12" s="20"/>
      <c r="E12" s="12" t="str">
        <f>Свод!E19</f>
        <v>Петрова</v>
      </c>
      <c r="F12" s="12">
        <f>Свод!F19</f>
        <v>6</v>
      </c>
      <c r="G12" s="112">
        <f t="shared" si="1"/>
        <v>125.2</v>
      </c>
      <c r="H12" s="113">
        <f>Свод!H19</f>
        <v>125.2</v>
      </c>
      <c r="I12" s="113">
        <f>Свод!I19</f>
        <v>0</v>
      </c>
      <c r="J12" s="113">
        <f>Свод!J19</f>
        <v>0</v>
      </c>
      <c r="K12" s="113">
        <f>Свод!K19</f>
        <v>0</v>
      </c>
      <c r="L12" s="113">
        <f>Свод!L19</f>
        <v>125.2</v>
      </c>
      <c r="M12" s="113">
        <f>Свод!M19</f>
        <v>0</v>
      </c>
      <c r="N12" s="12">
        <f>Свод!N19</f>
        <v>2009</v>
      </c>
      <c r="O12" s="112">
        <f t="shared" si="0"/>
        <v>125.2</v>
      </c>
      <c r="P12" s="113">
        <f>Свод!P19</f>
        <v>0</v>
      </c>
      <c r="Q12" s="113">
        <f>Свод!Q19</f>
        <v>125.2</v>
      </c>
      <c r="R12" s="113">
        <f>Свод!R19</f>
        <v>0</v>
      </c>
      <c r="S12" s="113">
        <f>Свод!S19</f>
        <v>0</v>
      </c>
      <c r="T12" s="12">
        <f>Свод!T19</f>
        <v>0</v>
      </c>
      <c r="U12" s="113">
        <f>Свод!U19</f>
        <v>0</v>
      </c>
      <c r="V12" s="113">
        <f>Свод!V19</f>
        <v>0</v>
      </c>
      <c r="W12" s="12">
        <f>Свод!W19</f>
        <v>0</v>
      </c>
      <c r="X12" s="113">
        <f>Свод!X19</f>
        <v>125.2</v>
      </c>
      <c r="Y12" s="121">
        <f>Свод!Y19</f>
        <v>6</v>
      </c>
      <c r="Z12" s="113">
        <f>Свод!Z19</f>
        <v>0</v>
      </c>
    </row>
    <row r="13" spans="1:26" ht="12" customHeight="1">
      <c r="A13" s="10">
        <v>9</v>
      </c>
      <c r="B13" s="9" t="s">
        <v>57</v>
      </c>
      <c r="C13" s="37">
        <v>2</v>
      </c>
      <c r="D13" s="20"/>
      <c r="E13" s="12" t="str">
        <f>Свод!E20</f>
        <v>Рудаков С.А.</v>
      </c>
      <c r="F13" s="12">
        <f>Свод!F20</f>
        <v>2</v>
      </c>
      <c r="G13" s="112">
        <f t="shared" si="1"/>
        <v>112</v>
      </c>
      <c r="H13" s="113">
        <f>Свод!H20</f>
        <v>112</v>
      </c>
      <c r="I13" s="113">
        <f>Свод!I20</f>
        <v>0</v>
      </c>
      <c r="J13" s="113">
        <f>Свод!J20</f>
        <v>0</v>
      </c>
      <c r="K13" s="113">
        <f>Свод!K20</f>
        <v>0</v>
      </c>
      <c r="L13" s="113">
        <f>Свод!L20</f>
        <v>112</v>
      </c>
      <c r="M13" s="113">
        <f>Свод!M20</f>
        <v>0</v>
      </c>
      <c r="N13" s="12">
        <f>Свод!N20</f>
        <v>2007</v>
      </c>
      <c r="O13" s="112">
        <f t="shared" si="0"/>
        <v>112</v>
      </c>
      <c r="P13" s="113">
        <f>Свод!P20</f>
        <v>0</v>
      </c>
      <c r="Q13" s="113">
        <f>Свод!Q20</f>
        <v>0</v>
      </c>
      <c r="R13" s="113">
        <f>Свод!R20</f>
        <v>112</v>
      </c>
      <c r="S13" s="113">
        <f>Свод!S20</f>
        <v>0</v>
      </c>
      <c r="T13" s="12">
        <f>Свод!T20</f>
        <v>0</v>
      </c>
      <c r="U13" s="113">
        <f>Свод!U20</f>
        <v>0</v>
      </c>
      <c r="V13" s="113">
        <f>Свод!V20</f>
        <v>0</v>
      </c>
      <c r="W13" s="12">
        <f>Свод!W20</f>
        <v>0</v>
      </c>
      <c r="X13" s="113">
        <f>Свод!X20</f>
        <v>112</v>
      </c>
      <c r="Y13" s="121">
        <f>Свод!Y20</f>
        <v>2</v>
      </c>
      <c r="Z13" s="113">
        <f>Свод!Z20</f>
        <v>0</v>
      </c>
    </row>
    <row r="14" spans="1:26" ht="12" customHeight="1">
      <c r="A14" s="10">
        <v>10</v>
      </c>
      <c r="B14" s="9" t="s">
        <v>57</v>
      </c>
      <c r="C14" s="37">
        <v>3</v>
      </c>
      <c r="D14" s="20"/>
      <c r="E14" s="12" t="str">
        <f>Свод!E21</f>
        <v>Вахрушев В.Б</v>
      </c>
      <c r="F14" s="12">
        <f>Свод!F21</f>
        <v>9</v>
      </c>
      <c r="G14" s="112">
        <f t="shared" si="1"/>
        <v>115.2</v>
      </c>
      <c r="H14" s="113">
        <f>Свод!H21</f>
        <v>115.2</v>
      </c>
      <c r="I14" s="113">
        <f>Свод!I21</f>
        <v>0</v>
      </c>
      <c r="J14" s="113">
        <f>Свод!J21</f>
        <v>0</v>
      </c>
      <c r="K14" s="113">
        <f>Свод!K21</f>
        <v>0</v>
      </c>
      <c r="L14" s="113">
        <f>Свод!L21</f>
        <v>115.2</v>
      </c>
      <c r="M14" s="113">
        <f>Свод!M21</f>
        <v>0</v>
      </c>
      <c r="N14" s="12">
        <f>Свод!N21</f>
        <v>1996</v>
      </c>
      <c r="O14" s="112">
        <f t="shared" si="0"/>
        <v>115.2</v>
      </c>
      <c r="P14" s="113">
        <f>Свод!P21</f>
        <v>0</v>
      </c>
      <c r="Q14" s="113">
        <f>Свод!Q21</f>
        <v>0</v>
      </c>
      <c r="R14" s="113">
        <f>Свод!R21</f>
        <v>0</v>
      </c>
      <c r="S14" s="113">
        <f>Свод!S21</f>
        <v>115.2</v>
      </c>
      <c r="T14" s="12">
        <f>Свод!T21</f>
        <v>0</v>
      </c>
      <c r="U14" s="113">
        <f>Свод!U21</f>
        <v>0</v>
      </c>
      <c r="V14" s="113">
        <f>Свод!V21</f>
        <v>0</v>
      </c>
      <c r="W14" s="12">
        <f>Свод!W21</f>
        <v>0</v>
      </c>
      <c r="X14" s="113">
        <f>Свод!X21</f>
        <v>115.2</v>
      </c>
      <c r="Y14" s="121">
        <f>Свод!Y21</f>
        <v>9</v>
      </c>
      <c r="Z14" s="113">
        <f>Свод!Z21</f>
        <v>0</v>
      </c>
    </row>
    <row r="15" spans="1:26" ht="12" customHeight="1">
      <c r="A15" s="10">
        <v>11</v>
      </c>
      <c r="B15" s="9" t="s">
        <v>57</v>
      </c>
      <c r="C15" s="37" t="s">
        <v>12</v>
      </c>
      <c r="D15" s="20"/>
      <c r="E15" s="12" t="str">
        <f>Свод!E22</f>
        <v>Махаева И.Г.</v>
      </c>
      <c r="F15" s="12">
        <f>Свод!F22</f>
        <v>2</v>
      </c>
      <c r="G15" s="112">
        <f t="shared" si="1"/>
        <v>53.6</v>
      </c>
      <c r="H15" s="113">
        <f>Свод!H22</f>
        <v>53.6</v>
      </c>
      <c r="I15" s="113">
        <f>Свод!I22</f>
        <v>0</v>
      </c>
      <c r="J15" s="113">
        <f>Свод!J22</f>
        <v>0</v>
      </c>
      <c r="K15" s="113">
        <f>Свод!K22</f>
        <v>0</v>
      </c>
      <c r="L15" s="113">
        <f>Свод!L22</f>
        <v>53.6</v>
      </c>
      <c r="M15" s="113">
        <f>Свод!M22</f>
        <v>0</v>
      </c>
      <c r="N15" s="12">
        <f>Свод!N22</f>
        <v>2008</v>
      </c>
      <c r="O15" s="112">
        <f t="shared" si="0"/>
        <v>53.6</v>
      </c>
      <c r="P15" s="113">
        <f>Свод!P22</f>
        <v>0</v>
      </c>
      <c r="Q15" s="113">
        <f>Свод!Q22</f>
        <v>53.6</v>
      </c>
      <c r="R15" s="113">
        <f>Свод!R22</f>
        <v>0</v>
      </c>
      <c r="S15" s="113">
        <f>Свод!S22</f>
        <v>0</v>
      </c>
      <c r="T15" s="12">
        <f>Свод!T22</f>
        <v>0</v>
      </c>
      <c r="U15" s="113">
        <f>Свод!U22</f>
        <v>0</v>
      </c>
      <c r="V15" s="113">
        <f>Свод!V22</f>
        <v>0</v>
      </c>
      <c r="W15" s="12">
        <f>Свод!W22</f>
        <v>0</v>
      </c>
      <c r="X15" s="113">
        <f>Свод!X22</f>
        <v>53.6</v>
      </c>
      <c r="Y15" s="121">
        <f>Свод!Y22</f>
        <v>2</v>
      </c>
      <c r="Z15" s="113">
        <f>Свод!Z22</f>
        <v>0</v>
      </c>
    </row>
    <row r="16" spans="1:26" ht="12" customHeight="1">
      <c r="A16" s="10">
        <v>12</v>
      </c>
      <c r="B16" s="9" t="s">
        <v>57</v>
      </c>
      <c r="C16" s="37">
        <v>5</v>
      </c>
      <c r="D16" s="20"/>
      <c r="E16" s="12" t="str">
        <f>Свод!E23</f>
        <v>Сургучев В.С</v>
      </c>
      <c r="F16" s="12">
        <f>Свод!F23</f>
        <v>5</v>
      </c>
      <c r="G16" s="112">
        <f t="shared" si="1"/>
        <v>130.4</v>
      </c>
      <c r="H16" s="113">
        <f>Свод!H23</f>
        <v>130.4</v>
      </c>
      <c r="I16" s="113">
        <f>Свод!I23</f>
        <v>0</v>
      </c>
      <c r="J16" s="113">
        <f>Свод!J23</f>
        <v>0</v>
      </c>
      <c r="K16" s="113">
        <f>Свод!K23</f>
        <v>0</v>
      </c>
      <c r="L16" s="113">
        <f>Свод!L23</f>
        <v>130.4</v>
      </c>
      <c r="M16" s="113">
        <f>Свод!M23</f>
        <v>0</v>
      </c>
      <c r="N16" s="12">
        <f>Свод!N23</f>
        <v>1995</v>
      </c>
      <c r="O16" s="112">
        <f t="shared" si="0"/>
        <v>130.4</v>
      </c>
      <c r="P16" s="113">
        <f>Свод!P23</f>
        <v>0</v>
      </c>
      <c r="Q16" s="113">
        <f>Свод!Q23</f>
        <v>0</v>
      </c>
      <c r="R16" s="113">
        <f>Свод!R23</f>
        <v>0</v>
      </c>
      <c r="S16" s="113">
        <f>Свод!S23</f>
        <v>130.4</v>
      </c>
      <c r="T16" s="12">
        <f>Свод!T23</f>
        <v>0</v>
      </c>
      <c r="U16" s="113">
        <f>Свод!U23</f>
        <v>0</v>
      </c>
      <c r="V16" s="113">
        <f>Свод!V23</f>
        <v>0</v>
      </c>
      <c r="W16" s="12">
        <f>Свод!W23</f>
        <v>0</v>
      </c>
      <c r="X16" s="113">
        <f>Свод!X23</f>
        <v>130.4</v>
      </c>
      <c r="Y16" s="121">
        <f>Свод!Y23</f>
        <v>5</v>
      </c>
      <c r="Z16" s="113">
        <f>Свод!Z23</f>
        <v>0</v>
      </c>
    </row>
    <row r="17" spans="1:26" ht="12" customHeight="1">
      <c r="A17" s="10">
        <v>13</v>
      </c>
      <c r="B17" s="9" t="s">
        <v>57</v>
      </c>
      <c r="C17" s="37">
        <v>6</v>
      </c>
      <c r="D17" s="20"/>
      <c r="E17" s="12" t="str">
        <f>Свод!E24</f>
        <v>Сургучев Е.П.</v>
      </c>
      <c r="F17" s="12">
        <f>Свод!F24</f>
        <v>2</v>
      </c>
      <c r="G17" s="112">
        <f t="shared" si="1"/>
        <v>67.099999999999994</v>
      </c>
      <c r="H17" s="113">
        <f>Свод!H24</f>
        <v>0</v>
      </c>
      <c r="I17" s="113">
        <f>Свод!I24</f>
        <v>67.099999999999994</v>
      </c>
      <c r="J17" s="113">
        <f>Свод!J24</f>
        <v>0</v>
      </c>
      <c r="K17" s="113">
        <f>Свод!K24</f>
        <v>0</v>
      </c>
      <c r="L17" s="113">
        <f>Свод!L24</f>
        <v>67.099999999999994</v>
      </c>
      <c r="M17" s="113">
        <f>Свод!M24</f>
        <v>0</v>
      </c>
      <c r="N17" s="12">
        <f>Свод!N24</f>
        <v>1997</v>
      </c>
      <c r="O17" s="112">
        <f t="shared" si="0"/>
        <v>67.099999999999994</v>
      </c>
      <c r="P17" s="113">
        <f>Свод!P24</f>
        <v>0</v>
      </c>
      <c r="Q17" s="113">
        <f>Свод!Q24</f>
        <v>0</v>
      </c>
      <c r="R17" s="113">
        <f>Свод!R24</f>
        <v>67.099999999999994</v>
      </c>
      <c r="S17" s="113">
        <f>Свод!S24</f>
        <v>0</v>
      </c>
      <c r="T17" s="12">
        <f>Свод!T24</f>
        <v>0</v>
      </c>
      <c r="U17" s="113">
        <f>Свод!U24</f>
        <v>0</v>
      </c>
      <c r="V17" s="113">
        <f>Свод!V24</f>
        <v>0</v>
      </c>
      <c r="W17" s="12">
        <f>Свод!W24</f>
        <v>0</v>
      </c>
      <c r="X17" s="113">
        <f>Свод!X24</f>
        <v>67.099999999999994</v>
      </c>
      <c r="Y17" s="121">
        <f>Свод!Y24</f>
        <v>2</v>
      </c>
      <c r="Z17" s="113">
        <f>Свод!Z24</f>
        <v>0</v>
      </c>
    </row>
    <row r="18" spans="1:26" ht="12" customHeight="1">
      <c r="A18" s="10">
        <v>14</v>
      </c>
      <c r="B18" s="9" t="s">
        <v>57</v>
      </c>
      <c r="C18" s="37">
        <v>7</v>
      </c>
      <c r="D18" s="20"/>
      <c r="E18" s="12" t="str">
        <f>Свод!E25</f>
        <v>СургучевА</v>
      </c>
      <c r="F18" s="12">
        <f>Свод!F25</f>
        <v>4</v>
      </c>
      <c r="G18" s="112">
        <f t="shared" si="1"/>
        <v>84.9</v>
      </c>
      <c r="H18" s="113">
        <f>Свод!H25</f>
        <v>0</v>
      </c>
      <c r="I18" s="113">
        <f>Свод!I25</f>
        <v>84.9</v>
      </c>
      <c r="J18" s="113">
        <f>Свод!J25</f>
        <v>0</v>
      </c>
      <c r="K18" s="113">
        <f>Свод!K25</f>
        <v>0</v>
      </c>
      <c r="L18" s="113">
        <f>Свод!L25</f>
        <v>84.9</v>
      </c>
      <c r="M18" s="113">
        <f>Свод!M25</f>
        <v>0</v>
      </c>
      <c r="N18" s="12">
        <f>Свод!N25</f>
        <v>1991</v>
      </c>
      <c r="O18" s="112">
        <f t="shared" si="0"/>
        <v>84.9</v>
      </c>
      <c r="P18" s="113">
        <f>Свод!P25</f>
        <v>0</v>
      </c>
      <c r="Q18" s="113">
        <f>Свод!Q25</f>
        <v>0</v>
      </c>
      <c r="R18" s="113">
        <f>Свод!R25</f>
        <v>84.9</v>
      </c>
      <c r="S18" s="113">
        <f>Свод!S25</f>
        <v>0</v>
      </c>
      <c r="T18" s="12">
        <f>Свод!T25</f>
        <v>0</v>
      </c>
      <c r="U18" s="113">
        <f>Свод!U25</f>
        <v>0</v>
      </c>
      <c r="V18" s="113">
        <f>Свод!V25</f>
        <v>0</v>
      </c>
      <c r="W18" s="12">
        <f>Свод!W25</f>
        <v>0</v>
      </c>
      <c r="X18" s="113">
        <f>Свод!X25</f>
        <v>84.9</v>
      </c>
      <c r="Y18" s="121">
        <f>Свод!Y25</f>
        <v>4</v>
      </c>
      <c r="Z18" s="113">
        <f>Свод!Z25</f>
        <v>0</v>
      </c>
    </row>
    <row r="19" spans="1:26" ht="12" customHeight="1">
      <c r="A19" s="10">
        <v>15</v>
      </c>
      <c r="B19" s="9" t="s">
        <v>57</v>
      </c>
      <c r="C19" s="37">
        <v>9</v>
      </c>
      <c r="D19" s="20"/>
      <c r="E19" s="12" t="str">
        <f>Свод!E26</f>
        <v>Земляков</v>
      </c>
      <c r="F19" s="12">
        <f>Свод!F26</f>
        <v>1</v>
      </c>
      <c r="G19" s="112">
        <f t="shared" si="1"/>
        <v>19.2</v>
      </c>
      <c r="H19" s="113">
        <f>Свод!H26</f>
        <v>0</v>
      </c>
      <c r="I19" s="113">
        <f>Свод!I26</f>
        <v>0</v>
      </c>
      <c r="J19" s="113">
        <f>Свод!J26</f>
        <v>0</v>
      </c>
      <c r="K19" s="113">
        <f>Свод!K26</f>
        <v>19.2</v>
      </c>
      <c r="L19" s="113">
        <f>Свод!L26</f>
        <v>0</v>
      </c>
      <c r="M19" s="113">
        <f>Свод!M26</f>
        <v>19.2</v>
      </c>
      <c r="N19" s="12">
        <f>Свод!N26</f>
        <v>1994</v>
      </c>
      <c r="O19" s="112">
        <f t="shared" si="0"/>
        <v>19.2</v>
      </c>
      <c r="P19" s="113">
        <f>Свод!P26</f>
        <v>19.2</v>
      </c>
      <c r="Q19" s="113">
        <f>Свод!Q26</f>
        <v>0</v>
      </c>
      <c r="R19" s="113">
        <f>Свод!R26</f>
        <v>0</v>
      </c>
      <c r="S19" s="113">
        <f>Свод!S26</f>
        <v>0</v>
      </c>
      <c r="T19" s="12">
        <f>Свод!T26</f>
        <v>0</v>
      </c>
      <c r="U19" s="113">
        <f>Свод!U26</f>
        <v>0</v>
      </c>
      <c r="V19" s="113">
        <f>Свод!V26</f>
        <v>0</v>
      </c>
      <c r="W19" s="12">
        <f>Свод!W26</f>
        <v>0</v>
      </c>
      <c r="X19" s="113">
        <f>Свод!X26</f>
        <v>19.2</v>
      </c>
      <c r="Y19" s="121">
        <f>Свод!Y26</f>
        <v>1</v>
      </c>
      <c r="Z19" s="113">
        <f>Свод!Z26</f>
        <v>0</v>
      </c>
    </row>
    <row r="20" spans="1:26" ht="12" customHeight="1">
      <c r="A20" s="10">
        <v>16</v>
      </c>
      <c r="B20" s="9" t="s">
        <v>57</v>
      </c>
      <c r="C20" s="37">
        <v>10</v>
      </c>
      <c r="D20" s="20"/>
      <c r="E20" s="12" t="str">
        <f>Свод!E27</f>
        <v>Самодурова</v>
      </c>
      <c r="F20" s="12">
        <f>Свод!F27</f>
        <v>1</v>
      </c>
      <c r="G20" s="112">
        <f t="shared" si="1"/>
        <v>39.700000000000003</v>
      </c>
      <c r="H20" s="113">
        <f>Свод!H27</f>
        <v>39.700000000000003</v>
      </c>
      <c r="I20" s="113">
        <f>Свод!I27</f>
        <v>0</v>
      </c>
      <c r="J20" s="113">
        <f>Свод!J27</f>
        <v>0</v>
      </c>
      <c r="K20" s="113">
        <f>Свод!K27</f>
        <v>0</v>
      </c>
      <c r="L20" s="113">
        <f>Свод!L27</f>
        <v>39.700000000000003</v>
      </c>
      <c r="M20" s="113">
        <f>Свод!M27</f>
        <v>0</v>
      </c>
      <c r="N20" s="12">
        <f>Свод!N27</f>
        <v>2011</v>
      </c>
      <c r="O20" s="112">
        <f t="shared" si="0"/>
        <v>39.700000000000003</v>
      </c>
      <c r="P20" s="113">
        <f>Свод!P27</f>
        <v>39.700000000000003</v>
      </c>
      <c r="Q20" s="113">
        <f>Свод!Q27</f>
        <v>0</v>
      </c>
      <c r="R20" s="113">
        <f>Свод!R27</f>
        <v>0</v>
      </c>
      <c r="S20" s="113">
        <f>Свод!S27</f>
        <v>0</v>
      </c>
      <c r="T20" s="12">
        <f>Свод!T27</f>
        <v>0</v>
      </c>
      <c r="U20" s="113">
        <f>Свод!U27</f>
        <v>0</v>
      </c>
      <c r="V20" s="113">
        <f>Свод!V27</f>
        <v>0</v>
      </c>
      <c r="W20" s="12">
        <f>Свод!W27</f>
        <v>0</v>
      </c>
      <c r="X20" s="113">
        <f>Свод!X27</f>
        <v>39.700000000000003</v>
      </c>
      <c r="Y20" s="121">
        <f>Свод!Y27</f>
        <v>1</v>
      </c>
      <c r="Z20" s="113">
        <f>Свод!Z27</f>
        <v>0</v>
      </c>
    </row>
    <row r="21" spans="1:26" ht="12" customHeight="1">
      <c r="A21" s="10">
        <v>17</v>
      </c>
      <c r="B21" s="9" t="s">
        <v>57</v>
      </c>
      <c r="C21" s="37">
        <v>11</v>
      </c>
      <c r="D21" s="20"/>
      <c r="E21" s="12" t="str">
        <f>Свод!E28</f>
        <v>Гилева</v>
      </c>
      <c r="F21" s="12">
        <f>Свод!F28</f>
        <v>5</v>
      </c>
      <c r="G21" s="112">
        <f t="shared" si="1"/>
        <v>59.4</v>
      </c>
      <c r="H21" s="113">
        <f>Свод!H28</f>
        <v>59.4</v>
      </c>
      <c r="I21" s="113">
        <f>Свод!I28</f>
        <v>0</v>
      </c>
      <c r="J21" s="113">
        <f>Свод!J28</f>
        <v>0</v>
      </c>
      <c r="K21" s="113">
        <f>Свод!K28</f>
        <v>0</v>
      </c>
      <c r="L21" s="113">
        <f>Свод!L28</f>
        <v>59.4</v>
      </c>
      <c r="M21" s="113">
        <f>Свод!M28</f>
        <v>0</v>
      </c>
      <c r="N21" s="12">
        <f>Свод!N28</f>
        <v>2009</v>
      </c>
      <c r="O21" s="112">
        <f t="shared" si="0"/>
        <v>59.4</v>
      </c>
      <c r="P21" s="113">
        <f>Свод!P28</f>
        <v>0</v>
      </c>
      <c r="Q21" s="113">
        <f>Свод!Q28</f>
        <v>0</v>
      </c>
      <c r="R21" s="113">
        <f>Свод!R28</f>
        <v>59.4</v>
      </c>
      <c r="S21" s="113">
        <f>Свод!S28</f>
        <v>0</v>
      </c>
      <c r="T21" s="12">
        <f>Свод!T28</f>
        <v>0</v>
      </c>
      <c r="U21" s="113">
        <f>Свод!U28</f>
        <v>0</v>
      </c>
      <c r="V21" s="113">
        <f>Свод!V28</f>
        <v>0</v>
      </c>
      <c r="W21" s="12">
        <f>Свод!W28</f>
        <v>0</v>
      </c>
      <c r="X21" s="113">
        <f>Свод!X28</f>
        <v>59.4</v>
      </c>
      <c r="Y21" s="121">
        <f>Свод!Y28</f>
        <v>5</v>
      </c>
      <c r="Z21" s="113">
        <f>Свод!Z28</f>
        <v>0</v>
      </c>
    </row>
    <row r="22" spans="1:26" ht="12" customHeight="1">
      <c r="A22" s="10">
        <v>18</v>
      </c>
      <c r="B22" s="9" t="s">
        <v>57</v>
      </c>
      <c r="C22" s="37">
        <v>12</v>
      </c>
      <c r="D22" s="20"/>
      <c r="E22" s="12" t="str">
        <f>Свод!E29</f>
        <v>Вахрушев А.Б</v>
      </c>
      <c r="F22" s="12">
        <f>Свод!F29</f>
        <v>7</v>
      </c>
      <c r="G22" s="112">
        <f t="shared" si="1"/>
        <v>70.099999999999994</v>
      </c>
      <c r="H22" s="113">
        <f>Свод!H29</f>
        <v>70.099999999999994</v>
      </c>
      <c r="I22" s="113">
        <f>Свод!I29</f>
        <v>0</v>
      </c>
      <c r="J22" s="113">
        <f>Свод!J29</f>
        <v>0</v>
      </c>
      <c r="K22" s="113">
        <f>Свод!K29</f>
        <v>0</v>
      </c>
      <c r="L22" s="113">
        <f>Свод!L29</f>
        <v>70.099999999999994</v>
      </c>
      <c r="M22" s="113">
        <f>Свод!M29</f>
        <v>0</v>
      </c>
      <c r="N22" s="12">
        <f>Свод!N29</f>
        <v>2010</v>
      </c>
      <c r="O22" s="112">
        <f t="shared" si="0"/>
        <v>70.099999999999994</v>
      </c>
      <c r="P22" s="113">
        <f>Свод!P29</f>
        <v>0</v>
      </c>
      <c r="Q22" s="113">
        <f>Свод!Q29</f>
        <v>0</v>
      </c>
      <c r="R22" s="113">
        <f>Свод!R29</f>
        <v>0</v>
      </c>
      <c r="S22" s="113">
        <f>Свод!S29</f>
        <v>70.099999999999994</v>
      </c>
      <c r="T22" s="12">
        <f>Свод!T29</f>
        <v>0</v>
      </c>
      <c r="U22" s="113">
        <f>Свод!U29</f>
        <v>0</v>
      </c>
      <c r="V22" s="113">
        <f>Свод!V29</f>
        <v>0</v>
      </c>
      <c r="W22" s="12">
        <f>Свод!W29</f>
        <v>0</v>
      </c>
      <c r="X22" s="113">
        <f>Свод!X29</f>
        <v>70.099999999999994</v>
      </c>
      <c r="Y22" s="121">
        <f>Свод!Y29</f>
        <v>7</v>
      </c>
      <c r="Z22" s="113">
        <f>Свод!Z29</f>
        <v>0</v>
      </c>
    </row>
    <row r="23" spans="1:26" ht="12" customHeight="1">
      <c r="A23" s="10">
        <v>19</v>
      </c>
      <c r="B23" s="9" t="s">
        <v>57</v>
      </c>
      <c r="C23" s="37">
        <v>15</v>
      </c>
      <c r="D23" s="20"/>
      <c r="E23" s="12" t="str">
        <f>Свод!E30</f>
        <v>Махаева Г.Г.</v>
      </c>
      <c r="F23" s="12">
        <f>Свод!F30</f>
        <v>1</v>
      </c>
      <c r="G23" s="112">
        <f t="shared" si="1"/>
        <v>38.6</v>
      </c>
      <c r="H23" s="113">
        <f>Свод!H30</f>
        <v>38.6</v>
      </c>
      <c r="I23" s="113">
        <f>Свод!I30</f>
        <v>0</v>
      </c>
      <c r="J23" s="113">
        <f>Свод!J30</f>
        <v>0</v>
      </c>
      <c r="K23" s="113">
        <f>Свод!K30</f>
        <v>0</v>
      </c>
      <c r="L23" s="113">
        <f>Свод!L30</f>
        <v>38.6</v>
      </c>
      <c r="M23" s="113">
        <f>Свод!M30</f>
        <v>0</v>
      </c>
      <c r="N23" s="12">
        <f>Свод!N30</f>
        <v>2010</v>
      </c>
      <c r="O23" s="112">
        <f t="shared" si="0"/>
        <v>38.6</v>
      </c>
      <c r="P23" s="113">
        <f>Свод!P30</f>
        <v>0</v>
      </c>
      <c r="Q23" s="113">
        <f>Свод!Q30</f>
        <v>38.6</v>
      </c>
      <c r="R23" s="113">
        <f>Свод!R30</f>
        <v>0</v>
      </c>
      <c r="S23" s="113">
        <f>Свод!S30</f>
        <v>0</v>
      </c>
      <c r="T23" s="12">
        <f>Свод!T30</f>
        <v>0</v>
      </c>
      <c r="U23" s="113">
        <f>Свод!U30</f>
        <v>0</v>
      </c>
      <c r="V23" s="113">
        <f>Свод!V30</f>
        <v>0</v>
      </c>
      <c r="W23" s="12">
        <f>Свод!W30</f>
        <v>0</v>
      </c>
      <c r="X23" s="113">
        <f>Свод!X30</f>
        <v>38.6</v>
      </c>
      <c r="Y23" s="121">
        <f>Свод!Y30</f>
        <v>1</v>
      </c>
      <c r="Z23" s="113">
        <f>Свод!Z30</f>
        <v>37.9</v>
      </c>
    </row>
    <row r="24" spans="1:26" ht="12" customHeight="1">
      <c r="A24" s="10">
        <v>20</v>
      </c>
      <c r="B24" s="9" t="s">
        <v>57</v>
      </c>
      <c r="C24" s="37">
        <v>16</v>
      </c>
      <c r="D24" s="20"/>
      <c r="E24" s="12" t="str">
        <f>Свод!E31</f>
        <v>Шестаков</v>
      </c>
      <c r="F24" s="12">
        <f>Свод!F31</f>
        <v>4</v>
      </c>
      <c r="G24" s="112">
        <f t="shared" si="1"/>
        <v>82.1</v>
      </c>
      <c r="H24" s="113">
        <f>Свод!H31</f>
        <v>0</v>
      </c>
      <c r="I24" s="113">
        <f>Свод!I31</f>
        <v>82.1</v>
      </c>
      <c r="J24" s="113">
        <f>Свод!J31</f>
        <v>0</v>
      </c>
      <c r="K24" s="113">
        <f>Свод!K31</f>
        <v>0</v>
      </c>
      <c r="L24" s="113">
        <f>Свод!L31</f>
        <v>82.1</v>
      </c>
      <c r="M24" s="113">
        <f>Свод!M31</f>
        <v>0</v>
      </c>
      <c r="N24" s="12">
        <f>Свод!N31</f>
        <v>1997</v>
      </c>
      <c r="O24" s="112">
        <f t="shared" si="0"/>
        <v>82.1</v>
      </c>
      <c r="P24" s="113">
        <f>Свод!P31</f>
        <v>0</v>
      </c>
      <c r="Q24" s="113">
        <f>Свод!Q31</f>
        <v>0</v>
      </c>
      <c r="R24" s="113">
        <f>Свод!R31</f>
        <v>82.1</v>
      </c>
      <c r="S24" s="113">
        <f>Свод!S31</f>
        <v>0</v>
      </c>
      <c r="T24" s="12">
        <f>Свод!T31</f>
        <v>0</v>
      </c>
      <c r="U24" s="113">
        <f>Свод!U31</f>
        <v>0</v>
      </c>
      <c r="V24" s="113">
        <f>Свод!V31</f>
        <v>0</v>
      </c>
      <c r="W24" s="12">
        <f>Свод!W31</f>
        <v>0</v>
      </c>
      <c r="X24" s="113">
        <f>Свод!X31</f>
        <v>82.1</v>
      </c>
      <c r="Y24" s="121">
        <f>Свод!Y31</f>
        <v>4</v>
      </c>
      <c r="Z24" s="113">
        <f>Свод!Z31</f>
        <v>0</v>
      </c>
    </row>
    <row r="25" spans="1:26" ht="12" customHeight="1">
      <c r="A25" s="10">
        <v>21</v>
      </c>
      <c r="B25" s="9" t="s">
        <v>57</v>
      </c>
      <c r="C25" s="37">
        <v>17</v>
      </c>
      <c r="D25" s="20"/>
      <c r="E25" s="12" t="str">
        <f>Свод!E32</f>
        <v>Сиверь</v>
      </c>
      <c r="F25" s="12">
        <f>Свод!F32</f>
        <v>4</v>
      </c>
      <c r="G25" s="112">
        <f t="shared" si="1"/>
        <v>67.2</v>
      </c>
      <c r="H25" s="113">
        <f>Свод!H32</f>
        <v>0</v>
      </c>
      <c r="I25" s="113">
        <f>Свод!I32</f>
        <v>67.2</v>
      </c>
      <c r="J25" s="113">
        <f>Свод!J32</f>
        <v>0</v>
      </c>
      <c r="K25" s="113">
        <f>Свод!K32</f>
        <v>0</v>
      </c>
      <c r="L25" s="113">
        <f>Свод!L32</f>
        <v>67.2</v>
      </c>
      <c r="M25" s="113">
        <f>Свод!M32</f>
        <v>0</v>
      </c>
      <c r="N25" s="12">
        <f>Свод!N32</f>
        <v>1997</v>
      </c>
      <c r="O25" s="112">
        <f t="shared" si="0"/>
        <v>67.2</v>
      </c>
      <c r="P25" s="113">
        <f>Свод!P32</f>
        <v>0</v>
      </c>
      <c r="Q25" s="113">
        <f>Свод!Q32</f>
        <v>0</v>
      </c>
      <c r="R25" s="113">
        <f>Свод!R32</f>
        <v>67.2</v>
      </c>
      <c r="S25" s="113">
        <f>Свод!S32</f>
        <v>0</v>
      </c>
      <c r="T25" s="12">
        <f>Свод!T32</f>
        <v>0</v>
      </c>
      <c r="U25" s="113">
        <f>Свод!U32</f>
        <v>0</v>
      </c>
      <c r="V25" s="113">
        <f>Свод!V32</f>
        <v>0</v>
      </c>
      <c r="W25" s="12">
        <f>Свод!W32</f>
        <v>0</v>
      </c>
      <c r="X25" s="113">
        <f>Свод!X32</f>
        <v>67.2</v>
      </c>
      <c r="Y25" s="121">
        <f>Свод!Y32</f>
        <v>4</v>
      </c>
      <c r="Z25" s="113">
        <f>Свод!Z32</f>
        <v>0</v>
      </c>
    </row>
    <row r="26" spans="1:26" ht="12" customHeight="1">
      <c r="A26" s="10">
        <v>22</v>
      </c>
      <c r="B26" s="9" t="s">
        <v>57</v>
      </c>
      <c r="C26" s="37">
        <v>18</v>
      </c>
      <c r="D26" s="20"/>
      <c r="E26" s="12" t="str">
        <f>Свод!E33</f>
        <v>Чугайнов</v>
      </c>
      <c r="F26" s="12">
        <f>Свод!F33</f>
        <v>5</v>
      </c>
      <c r="G26" s="112">
        <f t="shared" si="1"/>
        <v>65.900000000000006</v>
      </c>
      <c r="H26" s="113">
        <f>Свод!H33</f>
        <v>65.900000000000006</v>
      </c>
      <c r="I26" s="113">
        <f>Свод!I33</f>
        <v>0</v>
      </c>
      <c r="J26" s="113">
        <f>Свод!J33</f>
        <v>0</v>
      </c>
      <c r="K26" s="113">
        <f>Свод!K33</f>
        <v>0</v>
      </c>
      <c r="L26" s="113">
        <f>Свод!L33</f>
        <v>65.900000000000006</v>
      </c>
      <c r="M26" s="113">
        <f>Свод!M33</f>
        <v>0</v>
      </c>
      <c r="N26" s="12">
        <f>Свод!N33</f>
        <v>2009</v>
      </c>
      <c r="O26" s="112">
        <f t="shared" si="0"/>
        <v>65.900000000000006</v>
      </c>
      <c r="P26" s="113">
        <f>Свод!P33</f>
        <v>0</v>
      </c>
      <c r="Q26" s="113">
        <f>Свод!Q33</f>
        <v>0</v>
      </c>
      <c r="R26" s="113">
        <f>Свод!R33</f>
        <v>65.900000000000006</v>
      </c>
      <c r="S26" s="113">
        <f>Свод!S33</f>
        <v>0</v>
      </c>
      <c r="T26" s="12">
        <f>Свод!T33</f>
        <v>0</v>
      </c>
      <c r="U26" s="113">
        <f>Свод!U33</f>
        <v>0</v>
      </c>
      <c r="V26" s="113">
        <f>Свод!V33</f>
        <v>0</v>
      </c>
      <c r="W26" s="12">
        <f>Свод!W33</f>
        <v>0</v>
      </c>
      <c r="X26" s="113">
        <f>Свод!X33</f>
        <v>65.900000000000006</v>
      </c>
      <c r="Y26" s="121">
        <f>Свод!Y33</f>
        <v>5</v>
      </c>
      <c r="Z26" s="113">
        <f>Свод!Z33</f>
        <v>0</v>
      </c>
    </row>
    <row r="27" spans="1:26" ht="12" customHeight="1">
      <c r="A27" s="10">
        <v>23</v>
      </c>
      <c r="B27" s="9" t="s">
        <v>57</v>
      </c>
      <c r="C27" s="37">
        <v>21</v>
      </c>
      <c r="D27" s="20"/>
      <c r="E27" s="12" t="str">
        <f>Свод!E34</f>
        <v>Коньшина</v>
      </c>
      <c r="F27" s="12">
        <f>Свод!F34</f>
        <v>5</v>
      </c>
      <c r="G27" s="112">
        <f t="shared" si="1"/>
        <v>73.2</v>
      </c>
      <c r="H27" s="113">
        <f>Свод!H34</f>
        <v>73.2</v>
      </c>
      <c r="I27" s="113">
        <f>Свод!I34</f>
        <v>0</v>
      </c>
      <c r="J27" s="113">
        <f>Свод!J34</f>
        <v>0</v>
      </c>
      <c r="K27" s="113">
        <f>Свод!K34</f>
        <v>0</v>
      </c>
      <c r="L27" s="113">
        <f>Свод!L34</f>
        <v>73.2</v>
      </c>
      <c r="M27" s="113">
        <f>Свод!M34</f>
        <v>0</v>
      </c>
      <c r="N27" s="12">
        <f>Свод!N34</f>
        <v>2009</v>
      </c>
      <c r="O27" s="112">
        <f t="shared" si="0"/>
        <v>73.2</v>
      </c>
      <c r="P27" s="113">
        <f>Свод!P34</f>
        <v>0</v>
      </c>
      <c r="Q27" s="113">
        <f>Свод!Q34</f>
        <v>0</v>
      </c>
      <c r="R27" s="113">
        <f>Свод!R34</f>
        <v>73.2</v>
      </c>
      <c r="S27" s="113">
        <f>Свод!S34</f>
        <v>0</v>
      </c>
      <c r="T27" s="12">
        <f>Свод!T34</f>
        <v>0</v>
      </c>
      <c r="U27" s="113">
        <f>Свод!U34</f>
        <v>0</v>
      </c>
      <c r="V27" s="113">
        <f>Свод!V34</f>
        <v>0</v>
      </c>
      <c r="W27" s="12">
        <f>Свод!W34</f>
        <v>0</v>
      </c>
      <c r="X27" s="113">
        <f>Свод!X34</f>
        <v>73.2</v>
      </c>
      <c r="Y27" s="121">
        <f>Свод!Y34</f>
        <v>5</v>
      </c>
      <c r="Z27" s="113">
        <f>Свод!Z34</f>
        <v>0</v>
      </c>
    </row>
    <row r="28" spans="1:26" ht="12" customHeight="1">
      <c r="A28" s="10">
        <v>24</v>
      </c>
      <c r="B28" s="9" t="s">
        <v>57</v>
      </c>
      <c r="C28" s="37">
        <v>23</v>
      </c>
      <c r="D28" s="20"/>
      <c r="E28" s="12" t="str">
        <f>Свод!E35</f>
        <v>Зарифуллина</v>
      </c>
      <c r="F28" s="12">
        <f>Свод!F35</f>
        <v>2</v>
      </c>
      <c r="G28" s="112">
        <f t="shared" si="1"/>
        <v>114.9</v>
      </c>
      <c r="H28" s="113">
        <f>Свод!H35</f>
        <v>114.9</v>
      </c>
      <c r="I28" s="113">
        <f>Свод!I35</f>
        <v>0</v>
      </c>
      <c r="J28" s="113">
        <f>Свод!J35</f>
        <v>0</v>
      </c>
      <c r="K28" s="113">
        <f>Свод!K35</f>
        <v>0</v>
      </c>
      <c r="L28" s="113">
        <f>Свод!L35</f>
        <v>114.9</v>
      </c>
      <c r="M28" s="113">
        <f>Свод!M35</f>
        <v>0</v>
      </c>
      <c r="N28" s="12">
        <f>Свод!N35</f>
        <v>2008</v>
      </c>
      <c r="O28" s="112">
        <f t="shared" si="0"/>
        <v>114.9</v>
      </c>
      <c r="P28" s="113">
        <f>Свод!P35</f>
        <v>0</v>
      </c>
      <c r="Q28" s="113">
        <f>Свод!Q35</f>
        <v>0</v>
      </c>
      <c r="R28" s="113">
        <f>Свод!R35</f>
        <v>114.9</v>
      </c>
      <c r="S28" s="113">
        <f>Свод!S35</f>
        <v>0</v>
      </c>
      <c r="T28" s="12">
        <f>Свод!T35</f>
        <v>0</v>
      </c>
      <c r="U28" s="113">
        <f>Свод!U35</f>
        <v>0</v>
      </c>
      <c r="V28" s="113">
        <f>Свод!V35</f>
        <v>0</v>
      </c>
      <c r="W28" s="12">
        <f>Свод!W35</f>
        <v>0</v>
      </c>
      <c r="X28" s="113">
        <f>Свод!X35</f>
        <v>114.9</v>
      </c>
      <c r="Y28" s="121">
        <f>Свод!Y35</f>
        <v>2</v>
      </c>
      <c r="Z28" s="113">
        <f>Свод!Z35</f>
        <v>0</v>
      </c>
    </row>
    <row r="29" spans="1:26" ht="12" customHeight="1">
      <c r="A29" s="10">
        <v>25</v>
      </c>
      <c r="B29" s="9" t="s">
        <v>57</v>
      </c>
      <c r="C29" s="37">
        <v>25</v>
      </c>
      <c r="D29" s="20"/>
      <c r="E29" s="12" t="str">
        <f>Свод!E36</f>
        <v>Коголь Р.Ф</v>
      </c>
      <c r="F29" s="12">
        <f>Свод!F36</f>
        <v>0</v>
      </c>
      <c r="G29" s="112">
        <f t="shared" si="1"/>
        <v>23.6</v>
      </c>
      <c r="H29" s="113">
        <f>Свод!H36</f>
        <v>23.6</v>
      </c>
      <c r="I29" s="113">
        <f>Свод!I36</f>
        <v>0</v>
      </c>
      <c r="J29" s="113">
        <f>Свод!J36</f>
        <v>0</v>
      </c>
      <c r="K29" s="113">
        <f>Свод!K36</f>
        <v>0</v>
      </c>
      <c r="L29" s="113">
        <f>Свод!L36</f>
        <v>23.6</v>
      </c>
      <c r="M29" s="113">
        <f>Свод!M36</f>
        <v>0</v>
      </c>
      <c r="N29" s="12">
        <f>Свод!N36</f>
        <v>1980</v>
      </c>
      <c r="O29" s="112">
        <f t="shared" si="0"/>
        <v>23.6</v>
      </c>
      <c r="P29" s="113">
        <f>Свод!P36</f>
        <v>23.6</v>
      </c>
      <c r="Q29" s="113">
        <f>Свод!Q36</f>
        <v>0</v>
      </c>
      <c r="R29" s="113">
        <f>Свод!R36</f>
        <v>0</v>
      </c>
      <c r="S29" s="113">
        <f>Свод!S36</f>
        <v>0</v>
      </c>
      <c r="T29" s="12">
        <f>Свод!T36</f>
        <v>0</v>
      </c>
      <c r="U29" s="113">
        <f>Свод!U36</f>
        <v>0</v>
      </c>
      <c r="V29" s="113">
        <f>Свод!V36</f>
        <v>0</v>
      </c>
      <c r="W29" s="12">
        <f>Свод!W36</f>
        <v>0</v>
      </c>
      <c r="X29" s="113">
        <f>Свод!X36</f>
        <v>23.6</v>
      </c>
      <c r="Y29" s="121">
        <f>Свод!Y36</f>
        <v>0</v>
      </c>
      <c r="Z29" s="113">
        <f>Свод!Z36</f>
        <v>0</v>
      </c>
    </row>
    <row r="30" spans="1:26" ht="12" customHeight="1">
      <c r="A30" s="10">
        <v>26</v>
      </c>
      <c r="B30" s="9" t="s">
        <v>57</v>
      </c>
      <c r="C30" s="37">
        <v>27</v>
      </c>
      <c r="D30" s="20"/>
      <c r="E30" s="12" t="str">
        <f>Свод!E37</f>
        <v>Гончаров</v>
      </c>
      <c r="F30" s="12">
        <f>Свод!F37</f>
        <v>4</v>
      </c>
      <c r="G30" s="112">
        <f t="shared" si="1"/>
        <v>72.099999999999994</v>
      </c>
      <c r="H30" s="113">
        <f>Свод!H37</f>
        <v>0</v>
      </c>
      <c r="I30" s="113">
        <f>Свод!I37</f>
        <v>72.099999999999994</v>
      </c>
      <c r="J30" s="113">
        <f>Свод!J37</f>
        <v>0</v>
      </c>
      <c r="K30" s="113">
        <f>Свод!K37</f>
        <v>0</v>
      </c>
      <c r="L30" s="113">
        <f>Свод!L37</f>
        <v>72.099999999999994</v>
      </c>
      <c r="M30" s="113">
        <f>Свод!M37</f>
        <v>0</v>
      </c>
      <c r="N30" s="12">
        <f>Свод!N37</f>
        <v>2007</v>
      </c>
      <c r="O30" s="112">
        <f t="shared" si="0"/>
        <v>72.099999999999994</v>
      </c>
      <c r="P30" s="113">
        <f>Свод!P37</f>
        <v>0</v>
      </c>
      <c r="Q30" s="113">
        <f>Свод!Q37</f>
        <v>0</v>
      </c>
      <c r="R30" s="113">
        <f>Свод!R37</f>
        <v>72.099999999999994</v>
      </c>
      <c r="S30" s="113">
        <f>Свод!S37</f>
        <v>0</v>
      </c>
      <c r="T30" s="12">
        <f>Свод!T37</f>
        <v>0</v>
      </c>
      <c r="U30" s="113">
        <f>Свод!U37</f>
        <v>0</v>
      </c>
      <c r="V30" s="113">
        <f>Свод!V37</f>
        <v>0</v>
      </c>
      <c r="W30" s="12">
        <f>Свод!W37</f>
        <v>0</v>
      </c>
      <c r="X30" s="113">
        <f>Свод!X37</f>
        <v>72.099999999999994</v>
      </c>
      <c r="Y30" s="121">
        <f>Свод!Y37</f>
        <v>4</v>
      </c>
      <c r="Z30" s="113">
        <f>Свод!Z37</f>
        <v>0</v>
      </c>
    </row>
    <row r="31" spans="1:26" ht="12" customHeight="1">
      <c r="A31" s="10">
        <v>27</v>
      </c>
      <c r="B31" s="9" t="s">
        <v>57</v>
      </c>
      <c r="C31" s="37">
        <v>31</v>
      </c>
      <c r="D31" s="20"/>
      <c r="E31" s="12" t="str">
        <f>Свод!E38</f>
        <v>Горбунов</v>
      </c>
      <c r="F31" s="12">
        <f>Свод!F38</f>
        <v>6</v>
      </c>
      <c r="G31" s="112">
        <f t="shared" si="1"/>
        <v>63</v>
      </c>
      <c r="H31" s="113">
        <f>Свод!H38</f>
        <v>63</v>
      </c>
      <c r="I31" s="113">
        <f>Свод!I38</f>
        <v>0</v>
      </c>
      <c r="J31" s="113">
        <f>Свод!J38</f>
        <v>0</v>
      </c>
      <c r="K31" s="113">
        <f>Свод!K38</f>
        <v>0</v>
      </c>
      <c r="L31" s="113">
        <f>Свод!L38</f>
        <v>63</v>
      </c>
      <c r="M31" s="113">
        <f>Свод!M38</f>
        <v>0</v>
      </c>
      <c r="N31" s="12">
        <f>Свод!N38</f>
        <v>2010</v>
      </c>
      <c r="O31" s="112">
        <f t="shared" si="0"/>
        <v>63</v>
      </c>
      <c r="P31" s="113">
        <f>Свод!P38</f>
        <v>0</v>
      </c>
      <c r="Q31" s="113">
        <f>Свод!Q38</f>
        <v>0</v>
      </c>
      <c r="R31" s="113">
        <f>Свод!R38</f>
        <v>63</v>
      </c>
      <c r="S31" s="113">
        <f>Свод!S38</f>
        <v>0</v>
      </c>
      <c r="T31" s="12">
        <f>Свод!T38</f>
        <v>0</v>
      </c>
      <c r="U31" s="113">
        <f>Свод!U38</f>
        <v>0</v>
      </c>
      <c r="V31" s="113">
        <f>Свод!V38</f>
        <v>0</v>
      </c>
      <c r="W31" s="12">
        <f>Свод!W38</f>
        <v>0</v>
      </c>
      <c r="X31" s="113">
        <f>Свод!X38</f>
        <v>63</v>
      </c>
      <c r="Y31" s="121">
        <f>Свод!Y38</f>
        <v>6</v>
      </c>
      <c r="Z31" s="113">
        <f>Свод!Z38</f>
        <v>0</v>
      </c>
    </row>
    <row r="32" spans="1:26" ht="12" customHeight="1">
      <c r="A32" s="10">
        <v>28</v>
      </c>
      <c r="B32" s="9" t="s">
        <v>57</v>
      </c>
      <c r="C32" s="37" t="s">
        <v>9</v>
      </c>
      <c r="D32" s="20"/>
      <c r="E32" s="12" t="str">
        <f>Свод!E39</f>
        <v>Саморокова Ж.В.</v>
      </c>
      <c r="F32" s="12">
        <f>Свод!F39</f>
        <v>0</v>
      </c>
      <c r="G32" s="112">
        <f t="shared" si="1"/>
        <v>28.2</v>
      </c>
      <c r="H32" s="113">
        <f>Свод!H39</f>
        <v>28.2</v>
      </c>
      <c r="I32" s="113">
        <f>Свод!I39</f>
        <v>0</v>
      </c>
      <c r="J32" s="113">
        <f>Свод!J39</f>
        <v>0</v>
      </c>
      <c r="K32" s="113">
        <f>Свод!K39</f>
        <v>0</v>
      </c>
      <c r="L32" s="113">
        <f>Свод!L39</f>
        <v>28.2</v>
      </c>
      <c r="M32" s="113">
        <f>Свод!M39</f>
        <v>0</v>
      </c>
      <c r="N32" s="12">
        <f>Свод!N39</f>
        <v>2011</v>
      </c>
      <c r="O32" s="112">
        <f t="shared" si="0"/>
        <v>28.2</v>
      </c>
      <c r="P32" s="113">
        <f>Свод!P39</f>
        <v>28.2</v>
      </c>
      <c r="Q32" s="113">
        <f>Свод!Q39</f>
        <v>0</v>
      </c>
      <c r="R32" s="113">
        <f>Свод!R39</f>
        <v>0</v>
      </c>
      <c r="S32" s="113">
        <f>Свод!S39</f>
        <v>0</v>
      </c>
      <c r="T32" s="12">
        <f>Свод!T39</f>
        <v>0</v>
      </c>
      <c r="U32" s="113">
        <f>Свод!U39</f>
        <v>0</v>
      </c>
      <c r="V32" s="113">
        <f>Свод!V39</f>
        <v>0</v>
      </c>
      <c r="W32" s="12">
        <f>Свод!W39</f>
        <v>0</v>
      </c>
      <c r="X32" s="113">
        <f>Свод!X39</f>
        <v>28.2</v>
      </c>
      <c r="Y32" s="121">
        <f>Свод!Y39</f>
        <v>0</v>
      </c>
      <c r="Z32" s="113">
        <f>Свод!Z39</f>
        <v>0</v>
      </c>
    </row>
    <row r="33" spans="1:26" ht="12" customHeight="1">
      <c r="A33" s="10">
        <v>29</v>
      </c>
      <c r="B33" s="9" t="s">
        <v>57</v>
      </c>
      <c r="C33" s="37">
        <v>34</v>
      </c>
      <c r="D33" s="20"/>
      <c r="E33" s="12" t="str">
        <f>Свод!E40</f>
        <v>Антюхина Е</v>
      </c>
      <c r="F33" s="12">
        <f>Свод!F40</f>
        <v>3</v>
      </c>
      <c r="G33" s="112">
        <f t="shared" si="1"/>
        <v>53.2</v>
      </c>
      <c r="H33" s="113">
        <f>Свод!H40</f>
        <v>53.2</v>
      </c>
      <c r="I33" s="113">
        <f>Свод!I40</f>
        <v>0</v>
      </c>
      <c r="J33" s="113">
        <f>Свод!J40</f>
        <v>0</v>
      </c>
      <c r="K33" s="113">
        <f>Свод!K40</f>
        <v>0</v>
      </c>
      <c r="L33" s="113">
        <f>Свод!L40</f>
        <v>53.2</v>
      </c>
      <c r="M33" s="113">
        <f>Свод!M40</f>
        <v>0</v>
      </c>
      <c r="N33" s="12">
        <f>Свод!N40</f>
        <v>2011</v>
      </c>
      <c r="O33" s="112">
        <f t="shared" si="0"/>
        <v>53.2</v>
      </c>
      <c r="P33" s="113">
        <f>Свод!P40</f>
        <v>0</v>
      </c>
      <c r="Q33" s="113">
        <f>Свод!Q40</f>
        <v>0</v>
      </c>
      <c r="R33" s="113">
        <f>Свод!R40</f>
        <v>53.2</v>
      </c>
      <c r="S33" s="113">
        <f>Свод!S40</f>
        <v>0</v>
      </c>
      <c r="T33" s="12">
        <f>Свод!T40</f>
        <v>0</v>
      </c>
      <c r="U33" s="113">
        <f>Свод!U40</f>
        <v>0</v>
      </c>
      <c r="V33" s="113">
        <f>Свод!V40</f>
        <v>0</v>
      </c>
      <c r="W33" s="12">
        <f>Свод!W40</f>
        <v>0</v>
      </c>
      <c r="X33" s="113">
        <f>Свод!X40</f>
        <v>53.2</v>
      </c>
      <c r="Y33" s="121">
        <f>Свод!Y40</f>
        <v>3</v>
      </c>
      <c r="Z33" s="113">
        <f>Свод!Z40</f>
        <v>0</v>
      </c>
    </row>
    <row r="34" spans="1:26" ht="12" customHeight="1">
      <c r="A34" s="10">
        <v>30</v>
      </c>
      <c r="B34" s="9" t="s">
        <v>57</v>
      </c>
      <c r="C34" s="37">
        <v>35</v>
      </c>
      <c r="D34" s="20"/>
      <c r="E34" s="12" t="str">
        <f>Свод!E41</f>
        <v>Паньшина</v>
      </c>
      <c r="F34" s="12">
        <f>Свод!F41</f>
        <v>4</v>
      </c>
      <c r="G34" s="112">
        <f t="shared" si="1"/>
        <v>57.4</v>
      </c>
      <c r="H34" s="113">
        <f>Свод!H41</f>
        <v>57.4</v>
      </c>
      <c r="I34" s="113">
        <f>Свод!I41</f>
        <v>0</v>
      </c>
      <c r="J34" s="113">
        <f>Свод!J41</f>
        <v>0</v>
      </c>
      <c r="K34" s="113">
        <f>Свод!K41</f>
        <v>0</v>
      </c>
      <c r="L34" s="113">
        <f>Свод!L41</f>
        <v>57.4</v>
      </c>
      <c r="M34" s="113">
        <f>Свод!M41</f>
        <v>0</v>
      </c>
      <c r="N34" s="12">
        <f>Свод!N41</f>
        <v>2009</v>
      </c>
      <c r="O34" s="112">
        <f t="shared" si="0"/>
        <v>57.4</v>
      </c>
      <c r="P34" s="113">
        <f>Свод!P41</f>
        <v>0</v>
      </c>
      <c r="Q34" s="113">
        <f>Свод!Q41</f>
        <v>0</v>
      </c>
      <c r="R34" s="113">
        <f>Свод!R41</f>
        <v>57.4</v>
      </c>
      <c r="S34" s="113">
        <f>Свод!S41</f>
        <v>0</v>
      </c>
      <c r="T34" s="12">
        <f>Свод!T41</f>
        <v>0</v>
      </c>
      <c r="U34" s="113">
        <f>Свод!U41</f>
        <v>0</v>
      </c>
      <c r="V34" s="113">
        <f>Свод!V41</f>
        <v>0</v>
      </c>
      <c r="W34" s="12">
        <f>Свод!W41</f>
        <v>0</v>
      </c>
      <c r="X34" s="113">
        <f>Свод!X41</f>
        <v>57.4</v>
      </c>
      <c r="Y34" s="121">
        <f>Свод!Y41</f>
        <v>4</v>
      </c>
      <c r="Z34" s="113">
        <f>Свод!Z41</f>
        <v>0</v>
      </c>
    </row>
    <row r="35" spans="1:26" ht="12" customHeight="1">
      <c r="A35" s="10">
        <v>31</v>
      </c>
      <c r="B35" s="66" t="s">
        <v>65</v>
      </c>
      <c r="C35" s="37">
        <v>1</v>
      </c>
      <c r="D35" s="20"/>
      <c r="E35" s="12" t="str">
        <f>Свод!E44</f>
        <v>Вахитова</v>
      </c>
      <c r="F35" s="12">
        <f>Свод!F44</f>
        <v>4</v>
      </c>
      <c r="G35" s="112">
        <f t="shared" si="1"/>
        <v>86.9</v>
      </c>
      <c r="H35" s="113">
        <f>Свод!H44</f>
        <v>86.9</v>
      </c>
      <c r="I35" s="113">
        <f>Свод!I44</f>
        <v>0</v>
      </c>
      <c r="J35" s="113">
        <f>Свод!J44</f>
        <v>0</v>
      </c>
      <c r="K35" s="113">
        <f>Свод!K44</f>
        <v>0</v>
      </c>
      <c r="L35" s="113">
        <f>Свод!L44</f>
        <v>86.9</v>
      </c>
      <c r="M35" s="113">
        <f>Свод!M44</f>
        <v>0</v>
      </c>
      <c r="N35" s="12">
        <f>Свод!N44</f>
        <v>2013</v>
      </c>
      <c r="O35" s="112">
        <f t="shared" si="0"/>
        <v>86.9</v>
      </c>
      <c r="P35" s="113">
        <f>Свод!P44</f>
        <v>0</v>
      </c>
      <c r="Q35" s="113">
        <f>Свод!Q44</f>
        <v>0</v>
      </c>
      <c r="R35" s="113">
        <f>Свод!R44</f>
        <v>86.9</v>
      </c>
      <c r="S35" s="113">
        <f>Свод!S44</f>
        <v>0</v>
      </c>
      <c r="T35" s="12">
        <f>Свод!T44</f>
        <v>0</v>
      </c>
      <c r="U35" s="113">
        <f>Свод!U44</f>
        <v>0</v>
      </c>
      <c r="V35" s="113">
        <f>Свод!V44</f>
        <v>0</v>
      </c>
      <c r="W35" s="12">
        <f>Свод!W44</f>
        <v>0</v>
      </c>
      <c r="X35" s="113">
        <f>Свод!X44</f>
        <v>86.9</v>
      </c>
      <c r="Y35" s="121">
        <f>Свод!Y44</f>
        <v>4</v>
      </c>
      <c r="Z35" s="113">
        <f>Свод!Z44</f>
        <v>0</v>
      </c>
    </row>
    <row r="36" spans="1:26" ht="12" customHeight="1">
      <c r="A36" s="10">
        <v>32</v>
      </c>
      <c r="B36" s="66" t="s">
        <v>65</v>
      </c>
      <c r="C36" s="37">
        <v>4</v>
      </c>
      <c r="D36" s="20"/>
      <c r="E36" s="12" t="str">
        <f>Свод!E45</f>
        <v>Кузнецова Т.В.</v>
      </c>
      <c r="F36" s="12">
        <f>Свод!F45</f>
        <v>3</v>
      </c>
      <c r="G36" s="112">
        <f t="shared" si="1"/>
        <v>87.3</v>
      </c>
      <c r="H36" s="113">
        <f>Свод!H45</f>
        <v>87.3</v>
      </c>
      <c r="I36" s="113">
        <f>Свод!I45</f>
        <v>0</v>
      </c>
      <c r="J36" s="113">
        <f>Свод!J45</f>
        <v>0</v>
      </c>
      <c r="K36" s="113">
        <f>Свод!K45</f>
        <v>0</v>
      </c>
      <c r="L36" s="113">
        <f>Свод!L45</f>
        <v>87.3</v>
      </c>
      <c r="M36" s="113">
        <f>Свод!M45</f>
        <v>0</v>
      </c>
      <c r="N36" s="12">
        <f>Свод!N45</f>
        <v>2011</v>
      </c>
      <c r="O36" s="112">
        <f t="shared" si="0"/>
        <v>87.3</v>
      </c>
      <c r="P36" s="113">
        <f>Свод!P45</f>
        <v>0</v>
      </c>
      <c r="Q36" s="113">
        <f>Свод!Q45</f>
        <v>0</v>
      </c>
      <c r="R36" s="113">
        <f>Свод!R45</f>
        <v>87.3</v>
      </c>
      <c r="S36" s="113">
        <f>Свод!S45</f>
        <v>0</v>
      </c>
      <c r="T36" s="12">
        <f>Свод!T45</f>
        <v>0</v>
      </c>
      <c r="U36" s="113">
        <f>Свод!U45</f>
        <v>0</v>
      </c>
      <c r="V36" s="113">
        <f>Свод!V45</f>
        <v>0</v>
      </c>
      <c r="W36" s="12">
        <f>Свод!W45</f>
        <v>0</v>
      </c>
      <c r="X36" s="113">
        <f>Свод!X45</f>
        <v>87.3</v>
      </c>
      <c r="Y36" s="121">
        <f>Свод!Y45</f>
        <v>3</v>
      </c>
      <c r="Z36" s="113">
        <f>Свод!Z45</f>
        <v>0</v>
      </c>
    </row>
    <row r="37" spans="1:26" ht="12" customHeight="1">
      <c r="A37" s="10">
        <v>33</v>
      </c>
      <c r="B37" s="9" t="s">
        <v>65</v>
      </c>
      <c r="C37" s="37">
        <v>7</v>
      </c>
      <c r="D37" s="20"/>
      <c r="E37" s="12" t="str">
        <f>Свод!E51</f>
        <v>Кунякова</v>
      </c>
      <c r="F37" s="12">
        <f>Свод!F51</f>
        <v>6</v>
      </c>
      <c r="G37" s="112">
        <f t="shared" si="1"/>
        <v>72.599999999999994</v>
      </c>
      <c r="H37" s="113">
        <f>Свод!H51</f>
        <v>72.599999999999994</v>
      </c>
      <c r="I37" s="113">
        <f>Свод!I51</f>
        <v>0</v>
      </c>
      <c r="J37" s="113">
        <f>Свод!J51</f>
        <v>0</v>
      </c>
      <c r="K37" s="113">
        <f>Свод!K51</f>
        <v>0</v>
      </c>
      <c r="L37" s="113">
        <f>Свод!L51</f>
        <v>72.599999999999994</v>
      </c>
      <c r="M37" s="113">
        <f>Свод!M51</f>
        <v>0</v>
      </c>
      <c r="N37" s="12">
        <f>Свод!N51</f>
        <v>2007</v>
      </c>
      <c r="O37" s="112">
        <f t="shared" si="0"/>
        <v>72.599999999999994</v>
      </c>
      <c r="P37" s="113">
        <f>Свод!P51</f>
        <v>0</v>
      </c>
      <c r="Q37" s="113">
        <f>Свод!Q51</f>
        <v>0</v>
      </c>
      <c r="R37" s="113">
        <f>Свод!R51</f>
        <v>72.599999999999994</v>
      </c>
      <c r="S37" s="113">
        <f>Свод!S51</f>
        <v>0</v>
      </c>
      <c r="T37" s="12">
        <f>Свод!T51</f>
        <v>0</v>
      </c>
      <c r="U37" s="113">
        <f>Свод!U51</f>
        <v>0</v>
      </c>
      <c r="V37" s="113">
        <f>Свод!V51</f>
        <v>0</v>
      </c>
      <c r="W37" s="12">
        <f>Свод!W51</f>
        <v>0</v>
      </c>
      <c r="X37" s="113">
        <f>Свод!X51</f>
        <v>72.599999999999994</v>
      </c>
      <c r="Y37" s="121">
        <f>Свод!Y51</f>
        <v>6</v>
      </c>
      <c r="Z37" s="113">
        <f>Свод!Z51</f>
        <v>0</v>
      </c>
    </row>
    <row r="38" spans="1:26" ht="12" customHeight="1">
      <c r="A38" s="10">
        <v>34</v>
      </c>
      <c r="B38" s="9" t="s">
        <v>65</v>
      </c>
      <c r="C38" s="37">
        <v>9</v>
      </c>
      <c r="D38" s="20"/>
      <c r="E38" s="12" t="str">
        <f>Свод!E57</f>
        <v>Сургучев АС</v>
      </c>
      <c r="F38" s="12">
        <f>Свод!F57</f>
        <v>3</v>
      </c>
      <c r="G38" s="112">
        <f t="shared" si="1"/>
        <v>73.599999999999994</v>
      </c>
      <c r="H38" s="113">
        <f>Свод!H57</f>
        <v>73.599999999999994</v>
      </c>
      <c r="I38" s="113">
        <f>Свод!I57</f>
        <v>0</v>
      </c>
      <c r="J38" s="113">
        <f>Свод!J57</f>
        <v>0</v>
      </c>
      <c r="K38" s="113">
        <f>Свод!K57</f>
        <v>0</v>
      </c>
      <c r="L38" s="113">
        <f>Свод!L57</f>
        <v>73.599999999999994</v>
      </c>
      <c r="M38" s="113">
        <f>Свод!M57</f>
        <v>0</v>
      </c>
      <c r="N38" s="12">
        <f>Свод!N57</f>
        <v>2009</v>
      </c>
      <c r="O38" s="112">
        <f t="shared" si="0"/>
        <v>73.599999999999994</v>
      </c>
      <c r="P38" s="113">
        <f>Свод!P57</f>
        <v>0</v>
      </c>
      <c r="Q38" s="113">
        <f>Свод!Q57</f>
        <v>0</v>
      </c>
      <c r="R38" s="113">
        <f>Свод!R57</f>
        <v>0</v>
      </c>
      <c r="S38" s="113">
        <f>Свод!S57</f>
        <v>73.599999999999994</v>
      </c>
      <c r="T38" s="12">
        <f>Свод!T57</f>
        <v>0</v>
      </c>
      <c r="U38" s="113">
        <f>Свод!U57</f>
        <v>0</v>
      </c>
      <c r="V38" s="113">
        <f>Свод!V57</f>
        <v>0</v>
      </c>
      <c r="W38" s="12">
        <f>Свод!W57</f>
        <v>0</v>
      </c>
      <c r="X38" s="113">
        <f>Свод!X57</f>
        <v>73.599999999999994</v>
      </c>
      <c r="Y38" s="121">
        <f>Свод!Y57</f>
        <v>3</v>
      </c>
      <c r="Z38" s="113">
        <f>Свод!Z57</f>
        <v>0</v>
      </c>
    </row>
    <row r="39" spans="1:26" ht="12" customHeight="1">
      <c r="A39" s="10">
        <v>35</v>
      </c>
      <c r="B39" s="9" t="s">
        <v>78</v>
      </c>
      <c r="C39" s="37">
        <v>3</v>
      </c>
      <c r="D39" s="20"/>
      <c r="E39" s="12" t="str">
        <f>Свод!E67</f>
        <v>Батенева</v>
      </c>
      <c r="F39" s="12">
        <f>Свод!F67</f>
        <v>5</v>
      </c>
      <c r="G39" s="112">
        <f t="shared" si="1"/>
        <v>140.1</v>
      </c>
      <c r="H39" s="113">
        <f>Свод!H67</f>
        <v>140.1</v>
      </c>
      <c r="I39" s="113">
        <f>Свод!I67</f>
        <v>0</v>
      </c>
      <c r="J39" s="113">
        <f>Свод!J67</f>
        <v>0</v>
      </c>
      <c r="K39" s="113">
        <f>Свод!K67</f>
        <v>0</v>
      </c>
      <c r="L39" s="113">
        <f>Свод!L67</f>
        <v>140.1</v>
      </c>
      <c r="M39" s="113">
        <f>Свод!M67</f>
        <v>0</v>
      </c>
      <c r="N39" s="12">
        <f>Свод!N67</f>
        <v>2011</v>
      </c>
      <c r="O39" s="112">
        <f t="shared" si="0"/>
        <v>140.1</v>
      </c>
      <c r="P39" s="113">
        <f>Свод!P67</f>
        <v>0</v>
      </c>
      <c r="Q39" s="113">
        <f>Свод!Q67</f>
        <v>0</v>
      </c>
      <c r="R39" s="113">
        <f>Свод!R67</f>
        <v>0</v>
      </c>
      <c r="S39" s="113">
        <f>Свод!S67</f>
        <v>140.1</v>
      </c>
      <c r="T39" s="12">
        <f>Свод!T67</f>
        <v>0</v>
      </c>
      <c r="U39" s="113">
        <f>Свод!U67</f>
        <v>0</v>
      </c>
      <c r="V39" s="113">
        <f>Свод!V67</f>
        <v>0</v>
      </c>
      <c r="W39" s="12">
        <f>Свод!W67</f>
        <v>0</v>
      </c>
      <c r="X39" s="113">
        <f>Свод!X67</f>
        <v>140.1</v>
      </c>
      <c r="Y39" s="121">
        <f>Свод!Y67</f>
        <v>5</v>
      </c>
      <c r="Z39" s="113">
        <f>Свод!Z67</f>
        <v>0</v>
      </c>
    </row>
    <row r="40" spans="1:26" ht="12" customHeight="1">
      <c r="A40" s="10">
        <v>36</v>
      </c>
      <c r="B40" s="9" t="s">
        <v>78</v>
      </c>
      <c r="C40" s="37">
        <v>4</v>
      </c>
      <c r="D40" s="20"/>
      <c r="E40" s="12" t="str">
        <f>Свод!E68</f>
        <v>Захарова О.Л.</v>
      </c>
      <c r="F40" s="12">
        <f>Свод!F68</f>
        <v>5</v>
      </c>
      <c r="G40" s="112">
        <f t="shared" si="1"/>
        <v>113.9</v>
      </c>
      <c r="H40" s="113">
        <f>Свод!H68</f>
        <v>113.9</v>
      </c>
      <c r="I40" s="113">
        <f>Свод!I68</f>
        <v>0</v>
      </c>
      <c r="J40" s="113">
        <f>Свод!J68</f>
        <v>0</v>
      </c>
      <c r="K40" s="113">
        <f>Свод!K68</f>
        <v>0</v>
      </c>
      <c r="L40" s="113">
        <f>Свод!L68</f>
        <v>113.9</v>
      </c>
      <c r="M40" s="113">
        <f>Свод!M68</f>
        <v>0</v>
      </c>
      <c r="N40" s="12">
        <f>Свод!N68</f>
        <v>2011</v>
      </c>
      <c r="O40" s="112">
        <f t="shared" ref="O40:O58" si="2">P40+Q40+R40+S40</f>
        <v>113.9</v>
      </c>
      <c r="P40" s="113">
        <f>Свод!P68</f>
        <v>0</v>
      </c>
      <c r="Q40" s="113">
        <f>Свод!Q68</f>
        <v>0</v>
      </c>
      <c r="R40" s="113">
        <f>Свод!R68</f>
        <v>113.9</v>
      </c>
      <c r="S40" s="113">
        <f>Свод!S68</f>
        <v>0</v>
      </c>
      <c r="T40" s="12">
        <f>Свод!T68</f>
        <v>0</v>
      </c>
      <c r="U40" s="113">
        <f>Свод!U68</f>
        <v>0</v>
      </c>
      <c r="V40" s="113">
        <f>Свод!V68</f>
        <v>0</v>
      </c>
      <c r="W40" s="12">
        <f>Свод!W68</f>
        <v>0</v>
      </c>
      <c r="X40" s="113">
        <f>Свод!X68</f>
        <v>113.9</v>
      </c>
      <c r="Y40" s="121">
        <f>Свод!Y68</f>
        <v>5</v>
      </c>
      <c r="Z40" s="113">
        <f>Свод!Z68</f>
        <v>0</v>
      </c>
    </row>
    <row r="41" spans="1:26" ht="12" customHeight="1">
      <c r="A41" s="10">
        <v>37</v>
      </c>
      <c r="B41" s="9" t="s">
        <v>83</v>
      </c>
      <c r="C41" s="37">
        <v>1</v>
      </c>
      <c r="D41" s="20"/>
      <c r="E41" s="12" t="str">
        <f>Свод!E71</f>
        <v>Зорина</v>
      </c>
      <c r="F41" s="12">
        <f>Свод!F71</f>
        <v>4</v>
      </c>
      <c r="G41" s="112">
        <f t="shared" ref="G41:G58" si="3">H41+I41+J41+K41</f>
        <v>62.6</v>
      </c>
      <c r="H41" s="113">
        <f>Свод!H71</f>
        <v>0</v>
      </c>
      <c r="I41" s="113">
        <f>Свод!I71</f>
        <v>62.6</v>
      </c>
      <c r="J41" s="113">
        <f>Свод!J71</f>
        <v>0</v>
      </c>
      <c r="K41" s="113">
        <f>Свод!K71</f>
        <v>0</v>
      </c>
      <c r="L41" s="113">
        <f>Свод!L71</f>
        <v>62.6</v>
      </c>
      <c r="M41" s="113">
        <f>Свод!M71</f>
        <v>0</v>
      </c>
      <c r="N41" s="12">
        <f>Свод!N71</f>
        <v>2005</v>
      </c>
      <c r="O41" s="112">
        <f t="shared" si="2"/>
        <v>62.6</v>
      </c>
      <c r="P41" s="113">
        <f>Свод!P71</f>
        <v>0</v>
      </c>
      <c r="Q41" s="113">
        <f>Свод!Q71</f>
        <v>0</v>
      </c>
      <c r="R41" s="113">
        <f>Свод!R71</f>
        <v>62.6</v>
      </c>
      <c r="S41" s="113">
        <f>Свод!S71</f>
        <v>0</v>
      </c>
      <c r="T41" s="12">
        <f>Свод!T71</f>
        <v>0</v>
      </c>
      <c r="U41" s="113">
        <f>Свод!U71</f>
        <v>0</v>
      </c>
      <c r="V41" s="113">
        <f>Свод!V71</f>
        <v>0</v>
      </c>
      <c r="W41" s="12">
        <f>Свод!W71</f>
        <v>0</v>
      </c>
      <c r="X41" s="113">
        <f>Свод!X71</f>
        <v>62.6</v>
      </c>
      <c r="Y41" s="121">
        <f>Свод!Y71</f>
        <v>4</v>
      </c>
      <c r="Z41" s="113">
        <f>Свод!Z71</f>
        <v>0</v>
      </c>
    </row>
    <row r="42" spans="1:26" ht="12" customHeight="1">
      <c r="A42" s="10">
        <v>38</v>
      </c>
      <c r="B42" s="9" t="s">
        <v>83</v>
      </c>
      <c r="C42" s="37">
        <v>2</v>
      </c>
      <c r="D42" s="20"/>
      <c r="E42" s="12" t="str">
        <f>Свод!E72</f>
        <v>СургучевВ.К</v>
      </c>
      <c r="F42" s="12">
        <f>Свод!F72</f>
        <v>2</v>
      </c>
      <c r="G42" s="112">
        <f t="shared" si="3"/>
        <v>68.099999999999994</v>
      </c>
      <c r="H42" s="113">
        <f>Свод!H72</f>
        <v>68.099999999999994</v>
      </c>
      <c r="I42" s="113">
        <f>Свод!I72</f>
        <v>0</v>
      </c>
      <c r="J42" s="113">
        <f>Свод!J72</f>
        <v>0</v>
      </c>
      <c r="K42" s="113">
        <f>Свод!K72</f>
        <v>0</v>
      </c>
      <c r="L42" s="113">
        <f>Свод!L72</f>
        <v>68.099999999999994</v>
      </c>
      <c r="M42" s="113">
        <f>Свод!M72</f>
        <v>0</v>
      </c>
      <c r="N42" s="12">
        <f>Свод!N72</f>
        <v>2002</v>
      </c>
      <c r="O42" s="112">
        <f t="shared" si="2"/>
        <v>68.099999999999994</v>
      </c>
      <c r="P42" s="113">
        <f>Свод!P72</f>
        <v>0</v>
      </c>
      <c r="Q42" s="113">
        <f>Свод!Q72</f>
        <v>0</v>
      </c>
      <c r="R42" s="113">
        <f>Свод!R72</f>
        <v>68.099999999999994</v>
      </c>
      <c r="S42" s="113">
        <f>Свод!S72</f>
        <v>0</v>
      </c>
      <c r="T42" s="12">
        <f>Свод!T72</f>
        <v>0</v>
      </c>
      <c r="U42" s="113">
        <f>Свод!U72</f>
        <v>0</v>
      </c>
      <c r="V42" s="113">
        <f>Свод!V72</f>
        <v>0</v>
      </c>
      <c r="W42" s="12">
        <f>Свод!W72</f>
        <v>0</v>
      </c>
      <c r="X42" s="113">
        <f>Свод!X72</f>
        <v>68.099999999999994</v>
      </c>
      <c r="Y42" s="121">
        <f>Свод!Y72</f>
        <v>2</v>
      </c>
      <c r="Z42" s="113">
        <f>Свод!Z72</f>
        <v>0</v>
      </c>
    </row>
    <row r="43" spans="1:26" ht="12" customHeight="1">
      <c r="A43" s="10">
        <v>39</v>
      </c>
      <c r="B43" s="9" t="s">
        <v>83</v>
      </c>
      <c r="C43" s="37">
        <v>4</v>
      </c>
      <c r="D43" s="20"/>
      <c r="E43" s="12" t="str">
        <f>Свод!E76</f>
        <v>Сургучев В.Н</v>
      </c>
      <c r="F43" s="12">
        <f>Свод!F76</f>
        <v>3</v>
      </c>
      <c r="G43" s="112">
        <f t="shared" si="3"/>
        <v>79.5</v>
      </c>
      <c r="H43" s="113">
        <f>Свод!H76</f>
        <v>79.5</v>
      </c>
      <c r="I43" s="113">
        <f>Свод!I76</f>
        <v>0</v>
      </c>
      <c r="J43" s="113">
        <f>Свод!J76</f>
        <v>0</v>
      </c>
      <c r="K43" s="113">
        <f>Свод!K76</f>
        <v>0</v>
      </c>
      <c r="L43" s="113">
        <f>Свод!L76</f>
        <v>79.5</v>
      </c>
      <c r="M43" s="113">
        <f>Свод!M76</f>
        <v>0</v>
      </c>
      <c r="N43" s="12">
        <f>Свод!N76</f>
        <v>2001</v>
      </c>
      <c r="O43" s="112">
        <f t="shared" si="2"/>
        <v>79.5</v>
      </c>
      <c r="P43" s="113">
        <f>Свод!P76</f>
        <v>0</v>
      </c>
      <c r="Q43" s="113">
        <f>Свод!Q76</f>
        <v>0</v>
      </c>
      <c r="R43" s="113">
        <f>Свод!R76</f>
        <v>79.5</v>
      </c>
      <c r="S43" s="113">
        <f>Свод!S76</f>
        <v>0</v>
      </c>
      <c r="T43" s="12">
        <f>Свод!T76</f>
        <v>0</v>
      </c>
      <c r="U43" s="113">
        <f>Свод!U76</f>
        <v>0</v>
      </c>
      <c r="V43" s="113">
        <f>Свод!V76</f>
        <v>0</v>
      </c>
      <c r="W43" s="12">
        <f>Свод!W76</f>
        <v>0</v>
      </c>
      <c r="X43" s="113">
        <f>Свод!X76</f>
        <v>79.5</v>
      </c>
      <c r="Y43" s="121">
        <f>Свод!Y76</f>
        <v>3</v>
      </c>
      <c r="Z43" s="113">
        <f>Свод!Z76</f>
        <v>0</v>
      </c>
    </row>
    <row r="44" spans="1:26" ht="12" customHeight="1">
      <c r="A44" s="10">
        <v>40</v>
      </c>
      <c r="B44" s="9" t="s">
        <v>83</v>
      </c>
      <c r="C44" s="37">
        <v>5</v>
      </c>
      <c r="D44" s="20"/>
      <c r="E44" s="12" t="str">
        <f>Свод!E77</f>
        <v>Сургучева Н.А</v>
      </c>
      <c r="F44" s="12">
        <f>Свод!F77</f>
        <v>0</v>
      </c>
      <c r="G44" s="112">
        <f t="shared" si="3"/>
        <v>75.2</v>
      </c>
      <c r="H44" s="113">
        <f>Свод!H77</f>
        <v>0</v>
      </c>
      <c r="I44" s="113">
        <f>Свод!I77</f>
        <v>75.2</v>
      </c>
      <c r="J44" s="113">
        <f>Свод!J77</f>
        <v>0</v>
      </c>
      <c r="K44" s="113">
        <f>Свод!K77</f>
        <v>0</v>
      </c>
      <c r="L44" s="113">
        <f>Свод!L77</f>
        <v>75.2</v>
      </c>
      <c r="M44" s="113">
        <f>Свод!M77</f>
        <v>0</v>
      </c>
      <c r="N44" s="12">
        <f>Свод!N77</f>
        <v>1980</v>
      </c>
      <c r="O44" s="112">
        <f t="shared" si="2"/>
        <v>75.2</v>
      </c>
      <c r="P44" s="113">
        <f>Свод!P77</f>
        <v>0</v>
      </c>
      <c r="Q44" s="113">
        <f>Свод!Q77</f>
        <v>0</v>
      </c>
      <c r="R44" s="113">
        <f>Свод!R77</f>
        <v>75.2</v>
      </c>
      <c r="S44" s="113">
        <f>Свод!S77</f>
        <v>0</v>
      </c>
      <c r="T44" s="12">
        <f>Свод!T77</f>
        <v>0</v>
      </c>
      <c r="U44" s="113">
        <f>Свод!U77</f>
        <v>0</v>
      </c>
      <c r="V44" s="113">
        <f>Свод!V77</f>
        <v>0</v>
      </c>
      <c r="W44" s="12">
        <f>Свод!W77</f>
        <v>0</v>
      </c>
      <c r="X44" s="113">
        <f>Свод!X77</f>
        <v>75.2</v>
      </c>
      <c r="Y44" s="121">
        <f>Свод!Y77</f>
        <v>0</v>
      </c>
      <c r="Z44" s="113">
        <f>Свод!Z77</f>
        <v>0</v>
      </c>
    </row>
    <row r="45" spans="1:26" ht="12" customHeight="1">
      <c r="A45" s="10">
        <v>41</v>
      </c>
      <c r="B45" s="9" t="s">
        <v>83</v>
      </c>
      <c r="C45" s="37">
        <v>6</v>
      </c>
      <c r="D45" s="20"/>
      <c r="E45" s="12" t="str">
        <f>Свод!E78</f>
        <v>Сургучев А.К</v>
      </c>
      <c r="F45" s="12">
        <f>Свод!F78</f>
        <v>3</v>
      </c>
      <c r="G45" s="112">
        <f t="shared" si="3"/>
        <v>62.4</v>
      </c>
      <c r="H45" s="113">
        <f>Свод!H78</f>
        <v>62.4</v>
      </c>
      <c r="I45" s="113">
        <f>Свод!I78</f>
        <v>0</v>
      </c>
      <c r="J45" s="113">
        <f>Свод!J78</f>
        <v>0</v>
      </c>
      <c r="K45" s="113">
        <f>Свод!K78</f>
        <v>0</v>
      </c>
      <c r="L45" s="113">
        <f>Свод!L78</f>
        <v>62.4</v>
      </c>
      <c r="M45" s="113">
        <f>Свод!M78</f>
        <v>0</v>
      </c>
      <c r="N45" s="12">
        <f>Свод!N78</f>
        <v>1982</v>
      </c>
      <c r="O45" s="112">
        <f t="shared" si="2"/>
        <v>62.4</v>
      </c>
      <c r="P45" s="113">
        <f>Свод!P78</f>
        <v>0</v>
      </c>
      <c r="Q45" s="113">
        <f>Свод!Q78</f>
        <v>0</v>
      </c>
      <c r="R45" s="113">
        <f>Свод!R78</f>
        <v>62.4</v>
      </c>
      <c r="S45" s="113">
        <f>Свод!S78</f>
        <v>0</v>
      </c>
      <c r="T45" s="12">
        <f>Свод!T78</f>
        <v>0</v>
      </c>
      <c r="U45" s="113">
        <f>Свод!U78</f>
        <v>0</v>
      </c>
      <c r="V45" s="113">
        <f>Свод!V78</f>
        <v>0</v>
      </c>
      <c r="W45" s="12">
        <f>Свод!W78</f>
        <v>0</v>
      </c>
      <c r="X45" s="113">
        <f>Свод!X78</f>
        <v>62.4</v>
      </c>
      <c r="Y45" s="121">
        <f>Свод!Y78</f>
        <v>3</v>
      </c>
      <c r="Z45" s="113">
        <f>Свод!Z78</f>
        <v>0</v>
      </c>
    </row>
    <row r="46" spans="1:26" ht="12" customHeight="1">
      <c r="A46" s="10">
        <v>42</v>
      </c>
      <c r="B46" s="9" t="s">
        <v>83</v>
      </c>
      <c r="C46" s="37">
        <v>7</v>
      </c>
      <c r="D46" s="20"/>
      <c r="E46" s="12" t="str">
        <f>Свод!E79</f>
        <v>Захаров</v>
      </c>
      <c r="F46" s="12">
        <f>Свод!F79</f>
        <v>3</v>
      </c>
      <c r="G46" s="112">
        <f t="shared" si="3"/>
        <v>68.2</v>
      </c>
      <c r="H46" s="113">
        <f>Свод!H79</f>
        <v>68.2</v>
      </c>
      <c r="I46" s="113">
        <f>Свод!I79</f>
        <v>0</v>
      </c>
      <c r="J46" s="113">
        <f>Свод!J79</f>
        <v>0</v>
      </c>
      <c r="K46" s="113">
        <f>Свод!K79</f>
        <v>0</v>
      </c>
      <c r="L46" s="113">
        <f>Свод!L79</f>
        <v>68.2</v>
      </c>
      <c r="M46" s="113">
        <f>Свод!M79</f>
        <v>0</v>
      </c>
      <c r="N46" s="12">
        <f>Свод!N79</f>
        <v>1997</v>
      </c>
      <c r="O46" s="112">
        <f t="shared" si="2"/>
        <v>68.2</v>
      </c>
      <c r="P46" s="113">
        <f>Свод!P79</f>
        <v>0</v>
      </c>
      <c r="Q46" s="113">
        <f>Свод!Q79</f>
        <v>0</v>
      </c>
      <c r="R46" s="113">
        <f>Свод!R79</f>
        <v>68.2</v>
      </c>
      <c r="S46" s="113">
        <f>Свод!S79</f>
        <v>0</v>
      </c>
      <c r="T46" s="12">
        <f>Свод!T79</f>
        <v>0</v>
      </c>
      <c r="U46" s="113">
        <f>Свод!U79</f>
        <v>0</v>
      </c>
      <c r="V46" s="113">
        <f>Свод!V79</f>
        <v>0</v>
      </c>
      <c r="W46" s="12">
        <f>Свод!W79</f>
        <v>0</v>
      </c>
      <c r="X46" s="113">
        <f>Свод!X79</f>
        <v>68.2</v>
      </c>
      <c r="Y46" s="121">
        <f>Свод!Y79</f>
        <v>3</v>
      </c>
      <c r="Z46" s="113">
        <f>Свод!Z79</f>
        <v>0</v>
      </c>
    </row>
    <row r="47" spans="1:26" ht="12" customHeight="1">
      <c r="A47" s="10">
        <v>43</v>
      </c>
      <c r="B47" s="9" t="s">
        <v>83</v>
      </c>
      <c r="C47" s="37">
        <v>9</v>
      </c>
      <c r="D47" s="20"/>
      <c r="E47" s="12" t="str">
        <f>Свод!E83</f>
        <v>Сургучева Н.А</v>
      </c>
      <c r="F47" s="12">
        <f>Свод!F83</f>
        <v>4</v>
      </c>
      <c r="G47" s="112">
        <f t="shared" si="3"/>
        <v>91</v>
      </c>
      <c r="H47" s="113">
        <f>Свод!H83</f>
        <v>91</v>
      </c>
      <c r="I47" s="113">
        <f>Свод!I83</f>
        <v>0</v>
      </c>
      <c r="J47" s="113">
        <f>Свод!J83</f>
        <v>0</v>
      </c>
      <c r="K47" s="113">
        <f>Свод!K83</f>
        <v>0</v>
      </c>
      <c r="L47" s="113">
        <f>Свод!L83</f>
        <v>91</v>
      </c>
      <c r="M47" s="113">
        <f>Свод!M83</f>
        <v>0</v>
      </c>
      <c r="N47" s="12">
        <f>Свод!N83</f>
        <v>1998</v>
      </c>
      <c r="O47" s="112">
        <f t="shared" si="2"/>
        <v>91</v>
      </c>
      <c r="P47" s="113">
        <f>Свод!P83</f>
        <v>0</v>
      </c>
      <c r="Q47" s="113">
        <f>Свод!Q83</f>
        <v>0</v>
      </c>
      <c r="R47" s="113">
        <f>Свод!R83</f>
        <v>0</v>
      </c>
      <c r="S47" s="113">
        <f>Свод!S83</f>
        <v>91</v>
      </c>
      <c r="T47" s="12">
        <f>Свод!T83</f>
        <v>0</v>
      </c>
      <c r="U47" s="113">
        <f>Свод!U83</f>
        <v>0</v>
      </c>
      <c r="V47" s="113">
        <f>Свод!V83</f>
        <v>0</v>
      </c>
      <c r="W47" s="12">
        <f>Свод!W83</f>
        <v>0</v>
      </c>
      <c r="X47" s="113">
        <f>Свод!X83</f>
        <v>91</v>
      </c>
      <c r="Y47" s="121">
        <f>Свод!Y83</f>
        <v>4</v>
      </c>
      <c r="Z47" s="113">
        <f>Свод!Z83</f>
        <v>0</v>
      </c>
    </row>
    <row r="48" spans="1:26" ht="12" customHeight="1">
      <c r="A48" s="10">
        <v>44</v>
      </c>
      <c r="B48" s="9" t="s">
        <v>83</v>
      </c>
      <c r="C48" s="37">
        <v>11</v>
      </c>
      <c r="D48" s="20"/>
      <c r="E48" s="12" t="str">
        <f>Свод!E84</f>
        <v>Лисичкин</v>
      </c>
      <c r="F48" s="12">
        <f>Свод!F84</f>
        <v>2</v>
      </c>
      <c r="G48" s="112">
        <f t="shared" si="3"/>
        <v>101.6</v>
      </c>
      <c r="H48" s="113">
        <f>Свод!H84</f>
        <v>101.6</v>
      </c>
      <c r="I48" s="113">
        <f>Свод!I84</f>
        <v>0</v>
      </c>
      <c r="J48" s="113">
        <f>Свод!J84</f>
        <v>0</v>
      </c>
      <c r="K48" s="113">
        <f>Свод!K84</f>
        <v>0</v>
      </c>
      <c r="L48" s="113">
        <f>Свод!L84</f>
        <v>101.6</v>
      </c>
      <c r="M48" s="113">
        <f>Свод!M84</f>
        <v>0</v>
      </c>
      <c r="N48" s="12">
        <f>Свод!N84</f>
        <v>1994</v>
      </c>
      <c r="O48" s="112">
        <f t="shared" si="2"/>
        <v>101.6</v>
      </c>
      <c r="P48" s="113">
        <f>Свод!P84</f>
        <v>0</v>
      </c>
      <c r="Q48" s="113">
        <f>Свод!Q84</f>
        <v>0</v>
      </c>
      <c r="R48" s="113">
        <f>Свод!R84</f>
        <v>101.6</v>
      </c>
      <c r="S48" s="113">
        <f>Свод!S84</f>
        <v>0</v>
      </c>
      <c r="T48" s="12">
        <f>Свод!T84</f>
        <v>0</v>
      </c>
      <c r="U48" s="113">
        <f>Свод!U84</f>
        <v>0</v>
      </c>
      <c r="V48" s="113">
        <f>Свод!V84</f>
        <v>0</v>
      </c>
      <c r="W48" s="12">
        <f>Свод!W84</f>
        <v>0</v>
      </c>
      <c r="X48" s="113">
        <f>Свод!X84</f>
        <v>101.6</v>
      </c>
      <c r="Y48" s="121">
        <f>Свод!Y84</f>
        <v>2</v>
      </c>
      <c r="Z48" s="113">
        <f>Свод!Z84</f>
        <v>0</v>
      </c>
    </row>
    <row r="49" spans="1:32" ht="12" customHeight="1">
      <c r="A49" s="10">
        <v>45</v>
      </c>
      <c r="B49" s="9" t="s">
        <v>83</v>
      </c>
      <c r="C49" s="37">
        <v>13</v>
      </c>
      <c r="D49" s="20"/>
      <c r="E49" s="12" t="str">
        <f>Свод!E87</f>
        <v>Сургучева Е</v>
      </c>
      <c r="F49" s="12">
        <f>Свод!F87</f>
        <v>2</v>
      </c>
      <c r="G49" s="112">
        <f t="shared" si="3"/>
        <v>39.4</v>
      </c>
      <c r="H49" s="113">
        <f>Свод!H87</f>
        <v>0</v>
      </c>
      <c r="I49" s="113">
        <f>Свод!I87</f>
        <v>39.4</v>
      </c>
      <c r="J49" s="113">
        <f>Свод!J87</f>
        <v>0</v>
      </c>
      <c r="K49" s="113">
        <f>Свод!K87</f>
        <v>0</v>
      </c>
      <c r="L49" s="113">
        <f>Свод!L87</f>
        <v>39.4</v>
      </c>
      <c r="M49" s="113">
        <f>Свод!M87</f>
        <v>0</v>
      </c>
      <c r="N49" s="12">
        <f>Свод!N87</f>
        <v>1978</v>
      </c>
      <c r="O49" s="112">
        <f t="shared" si="2"/>
        <v>39.4</v>
      </c>
      <c r="P49" s="113">
        <f>Свод!P87</f>
        <v>39.4</v>
      </c>
      <c r="Q49" s="113">
        <f>Свод!Q87</f>
        <v>0</v>
      </c>
      <c r="R49" s="113">
        <f>Свод!R87</f>
        <v>0</v>
      </c>
      <c r="S49" s="113">
        <f>Свод!S87</f>
        <v>0</v>
      </c>
      <c r="T49" s="12">
        <f>Свод!T87</f>
        <v>0</v>
      </c>
      <c r="U49" s="113">
        <f>Свод!U87</f>
        <v>0</v>
      </c>
      <c r="V49" s="113">
        <f>Свод!V87</f>
        <v>0</v>
      </c>
      <c r="W49" s="12">
        <f>Свод!W87</f>
        <v>0</v>
      </c>
      <c r="X49" s="113">
        <f>Свод!X87</f>
        <v>39.4</v>
      </c>
      <c r="Y49" s="121">
        <f>Свод!Y87</f>
        <v>2</v>
      </c>
      <c r="Z49" s="113">
        <f>Свод!Z87</f>
        <v>0</v>
      </c>
    </row>
    <row r="50" spans="1:32" ht="12" customHeight="1">
      <c r="A50" s="10">
        <v>46</v>
      </c>
      <c r="B50" s="9" t="s">
        <v>83</v>
      </c>
      <c r="C50" s="37">
        <v>17</v>
      </c>
      <c r="D50" s="20"/>
      <c r="E50" s="12" t="str">
        <f>Свод!E93</f>
        <v>Кириакиди</v>
      </c>
      <c r="F50" s="12">
        <f>Свод!F93</f>
        <v>6</v>
      </c>
      <c r="G50" s="112">
        <f t="shared" si="3"/>
        <v>55.5</v>
      </c>
      <c r="H50" s="113">
        <f>Свод!H93</f>
        <v>0</v>
      </c>
      <c r="I50" s="113">
        <f>Свод!I93</f>
        <v>55.5</v>
      </c>
      <c r="J50" s="113">
        <f>Свод!J93</f>
        <v>0</v>
      </c>
      <c r="K50" s="113">
        <f>Свод!K93</f>
        <v>0</v>
      </c>
      <c r="L50" s="113">
        <f>Свод!L93</f>
        <v>55.5</v>
      </c>
      <c r="M50" s="113">
        <f>Свод!M93</f>
        <v>0</v>
      </c>
      <c r="N50" s="12">
        <f>Свод!N93</f>
        <v>2005</v>
      </c>
      <c r="O50" s="112">
        <f t="shared" si="2"/>
        <v>55.5</v>
      </c>
      <c r="P50" s="113">
        <f>Свод!P93</f>
        <v>0</v>
      </c>
      <c r="Q50" s="113">
        <f>Свод!Q93</f>
        <v>0</v>
      </c>
      <c r="R50" s="113">
        <f>Свод!R93</f>
        <v>55.5</v>
      </c>
      <c r="S50" s="113">
        <f>Свод!S93</f>
        <v>0</v>
      </c>
      <c r="T50" s="12">
        <f>Свод!T93</f>
        <v>0</v>
      </c>
      <c r="U50" s="113">
        <f>Свод!U93</f>
        <v>0</v>
      </c>
      <c r="V50" s="113">
        <f>Свод!V93</f>
        <v>0</v>
      </c>
      <c r="W50" s="12">
        <f>Свод!W93</f>
        <v>0</v>
      </c>
      <c r="X50" s="113">
        <f>Свод!X93</f>
        <v>55.5</v>
      </c>
      <c r="Y50" s="121">
        <f>Свод!Y93</f>
        <v>6</v>
      </c>
      <c r="Z50" s="113">
        <f>Свод!Z93</f>
        <v>0</v>
      </c>
    </row>
    <row r="51" spans="1:32" ht="12" customHeight="1">
      <c r="A51" s="10">
        <v>47</v>
      </c>
      <c r="B51" s="9" t="s">
        <v>83</v>
      </c>
      <c r="C51" s="37">
        <v>18</v>
      </c>
      <c r="D51" s="20"/>
      <c r="E51" s="12">
        <f>Свод!E94</f>
        <v>0</v>
      </c>
      <c r="F51" s="12">
        <f>Свод!F94</f>
        <v>0</v>
      </c>
      <c r="G51" s="112">
        <f t="shared" si="3"/>
        <v>29</v>
      </c>
      <c r="H51" s="113">
        <f>Свод!H94</f>
        <v>29</v>
      </c>
      <c r="I51" s="113">
        <f>Свод!I94</f>
        <v>0</v>
      </c>
      <c r="J51" s="113">
        <f>Свод!J94</f>
        <v>0</v>
      </c>
      <c r="K51" s="113">
        <f>Свод!K94</f>
        <v>0</v>
      </c>
      <c r="L51" s="113">
        <f>Свод!L94</f>
        <v>29</v>
      </c>
      <c r="M51" s="113">
        <f>Свод!M94</f>
        <v>0</v>
      </c>
      <c r="N51" s="12">
        <f>Свод!N94</f>
        <v>2013</v>
      </c>
      <c r="O51" s="112">
        <f t="shared" si="2"/>
        <v>29</v>
      </c>
      <c r="P51" s="113">
        <f>Свод!P94</f>
        <v>29</v>
      </c>
      <c r="Q51" s="113">
        <f>Свод!Q94</f>
        <v>0</v>
      </c>
      <c r="R51" s="113">
        <f>Свод!R94</f>
        <v>0</v>
      </c>
      <c r="S51" s="113">
        <f>Свод!S94</f>
        <v>0</v>
      </c>
      <c r="T51" s="12">
        <f>Свод!T94</f>
        <v>0</v>
      </c>
      <c r="U51" s="113">
        <f>Свод!U94</f>
        <v>0</v>
      </c>
      <c r="V51" s="113">
        <f>Свод!V94</f>
        <v>0</v>
      </c>
      <c r="W51" s="12">
        <f>Свод!W94</f>
        <v>0</v>
      </c>
      <c r="X51" s="113">
        <f>Свод!X94</f>
        <v>29</v>
      </c>
      <c r="Y51" s="121">
        <f>Свод!Y94</f>
        <v>0</v>
      </c>
      <c r="Z51" s="113">
        <f>Свод!Z94</f>
        <v>0</v>
      </c>
    </row>
    <row r="52" spans="1:32" ht="27.75" customHeight="1">
      <c r="A52" s="10">
        <v>48</v>
      </c>
      <c r="B52" s="9" t="s">
        <v>83</v>
      </c>
      <c r="C52" s="37">
        <v>25</v>
      </c>
      <c r="D52" s="20"/>
      <c r="E52" s="151" t="str">
        <f>Свод!E95</f>
        <v>Новое строительство</v>
      </c>
      <c r="F52" s="12">
        <f>Свод!F95</f>
        <v>0</v>
      </c>
      <c r="G52" s="112">
        <f t="shared" si="3"/>
        <v>40</v>
      </c>
      <c r="H52" s="113">
        <f>Свод!H95</f>
        <v>0</v>
      </c>
      <c r="I52" s="113">
        <f>Свод!I95</f>
        <v>0</v>
      </c>
      <c r="J52" s="113">
        <f>Свод!J95</f>
        <v>40</v>
      </c>
      <c r="K52" s="113">
        <f>Свод!K95</f>
        <v>0</v>
      </c>
      <c r="L52" s="113">
        <f>Свод!L95</f>
        <v>0</v>
      </c>
      <c r="M52" s="113">
        <f>Свод!M95</f>
        <v>40</v>
      </c>
      <c r="N52" s="12">
        <f>Свод!N95</f>
        <v>2015</v>
      </c>
      <c r="O52" s="112">
        <f t="shared" si="2"/>
        <v>40</v>
      </c>
      <c r="P52" s="113">
        <f>Свод!P95</f>
        <v>0</v>
      </c>
      <c r="Q52" s="113">
        <f>Свод!Q95</f>
        <v>40</v>
      </c>
      <c r="R52" s="113">
        <f>Свод!R95</f>
        <v>0</v>
      </c>
      <c r="S52" s="113">
        <f>Свод!S95</f>
        <v>0</v>
      </c>
      <c r="T52" s="12">
        <f>Свод!T95</f>
        <v>0</v>
      </c>
      <c r="U52" s="113">
        <f>Свод!U95</f>
        <v>0</v>
      </c>
      <c r="V52" s="113">
        <f>Свод!V95</f>
        <v>0</v>
      </c>
      <c r="W52" s="12">
        <f>Свод!W95</f>
        <v>0</v>
      </c>
      <c r="X52" s="113">
        <f>Свод!X95</f>
        <v>40</v>
      </c>
      <c r="Y52" s="121">
        <f>Свод!Y95</f>
        <v>0</v>
      </c>
      <c r="Z52" s="113">
        <f>Свод!Z95</f>
        <v>0</v>
      </c>
    </row>
    <row r="53" spans="1:32" ht="27.75" customHeight="1">
      <c r="A53" s="10">
        <v>49</v>
      </c>
      <c r="B53" s="9" t="s">
        <v>98</v>
      </c>
      <c r="C53" s="37">
        <v>15</v>
      </c>
      <c r="D53" s="20"/>
      <c r="E53" s="151" t="str">
        <f>Свод!E109</f>
        <v>Новое строительство</v>
      </c>
      <c r="F53" s="12">
        <f>Свод!F109</f>
        <v>0</v>
      </c>
      <c r="G53" s="112">
        <f t="shared" si="3"/>
        <v>74</v>
      </c>
      <c r="H53" s="113">
        <f>Свод!H109</f>
        <v>0</v>
      </c>
      <c r="I53" s="113">
        <f>Свод!I109</f>
        <v>0</v>
      </c>
      <c r="J53" s="113">
        <f>Свод!J109</f>
        <v>74</v>
      </c>
      <c r="K53" s="113">
        <f>Свод!K109</f>
        <v>0</v>
      </c>
      <c r="L53" s="113">
        <f>Свод!L109</f>
        <v>0</v>
      </c>
      <c r="M53" s="113">
        <f>Свод!M109</f>
        <v>74</v>
      </c>
      <c r="N53" s="12">
        <f>Свод!N109</f>
        <v>2015</v>
      </c>
      <c r="O53" s="112">
        <f t="shared" si="2"/>
        <v>74</v>
      </c>
      <c r="P53" s="113">
        <f>Свод!P109</f>
        <v>0</v>
      </c>
      <c r="Q53" s="113">
        <f>Свод!Q109</f>
        <v>0</v>
      </c>
      <c r="R53" s="113">
        <f>Свод!R109</f>
        <v>74</v>
      </c>
      <c r="S53" s="113">
        <f>Свод!S109</f>
        <v>0</v>
      </c>
      <c r="T53" s="12">
        <f>Свод!T109</f>
        <v>0</v>
      </c>
      <c r="U53" s="113">
        <f>Свод!U109</f>
        <v>0</v>
      </c>
      <c r="V53" s="113">
        <f>Свод!V109</f>
        <v>0</v>
      </c>
      <c r="W53" s="12">
        <f>Свод!W109</f>
        <v>0</v>
      </c>
      <c r="X53" s="113">
        <f>Свод!X109</f>
        <v>74</v>
      </c>
      <c r="Y53" s="121">
        <f>Свод!Y109</f>
        <v>0</v>
      </c>
      <c r="Z53" s="113">
        <f>Свод!Z109</f>
        <v>0</v>
      </c>
    </row>
    <row r="54" spans="1:32" ht="12" customHeight="1">
      <c r="A54" s="10">
        <v>50</v>
      </c>
      <c r="B54" s="16" t="s">
        <v>147</v>
      </c>
      <c r="C54" s="37" t="s">
        <v>134</v>
      </c>
      <c r="D54" s="20"/>
      <c r="E54" s="12" t="str">
        <f>Свод!E110</f>
        <v>Кучевасов Н.В.</v>
      </c>
      <c r="F54" s="12">
        <f>Свод!F110</f>
        <v>3</v>
      </c>
      <c r="G54" s="112">
        <f t="shared" si="3"/>
        <v>86.4</v>
      </c>
      <c r="H54" s="113">
        <f>Свод!H110</f>
        <v>0</v>
      </c>
      <c r="I54" s="113">
        <f>Свод!I110</f>
        <v>86.4</v>
      </c>
      <c r="J54" s="113">
        <f>Свод!J110</f>
        <v>0</v>
      </c>
      <c r="K54" s="113">
        <f>Свод!K110</f>
        <v>0</v>
      </c>
      <c r="L54" s="113">
        <f>Свод!L110</f>
        <v>86.4</v>
      </c>
      <c r="M54" s="113">
        <f>Свод!M110</f>
        <v>0</v>
      </c>
      <c r="N54" s="12">
        <f>Свод!N110</f>
        <v>2014</v>
      </c>
      <c r="O54" s="112">
        <f t="shared" si="2"/>
        <v>86.4</v>
      </c>
      <c r="P54" s="113">
        <f>Свод!P110</f>
        <v>0</v>
      </c>
      <c r="Q54" s="113">
        <f>Свод!Q110</f>
        <v>0</v>
      </c>
      <c r="R54" s="113">
        <f>Свод!R110</f>
        <v>0</v>
      </c>
      <c r="S54" s="113">
        <f>Свод!S110</f>
        <v>86.4</v>
      </c>
      <c r="T54" s="12">
        <f>Свод!T110</f>
        <v>0</v>
      </c>
      <c r="U54" s="113">
        <f>Свод!U110</f>
        <v>0</v>
      </c>
      <c r="V54" s="113">
        <f>Свод!V110</f>
        <v>0</v>
      </c>
      <c r="W54" s="12">
        <f>Свод!W110</f>
        <v>0</v>
      </c>
      <c r="X54" s="113">
        <f>Свод!X110</f>
        <v>86.4</v>
      </c>
      <c r="Y54" s="121">
        <f>Свод!Y110</f>
        <v>3</v>
      </c>
      <c r="Z54" s="113">
        <f>Свод!Z110</f>
        <v>0</v>
      </c>
    </row>
    <row r="55" spans="1:32" ht="12" customHeight="1">
      <c r="A55" s="10">
        <v>51</v>
      </c>
      <c r="B55" s="9" t="s">
        <v>104</v>
      </c>
      <c r="C55" s="37">
        <v>5</v>
      </c>
      <c r="D55" s="20"/>
      <c r="E55" s="12" t="str">
        <f>Свод!E111</f>
        <v>Гурьева</v>
      </c>
      <c r="F55" s="12">
        <f>Свод!F111</f>
        <v>5</v>
      </c>
      <c r="G55" s="112">
        <f t="shared" si="3"/>
        <v>81.900000000000006</v>
      </c>
      <c r="H55" s="113">
        <f>Свод!H111</f>
        <v>81.900000000000006</v>
      </c>
      <c r="I55" s="113">
        <f>Свод!I111</f>
        <v>0</v>
      </c>
      <c r="J55" s="113">
        <f>Свод!J111</f>
        <v>0</v>
      </c>
      <c r="K55" s="113">
        <f>Свод!K111</f>
        <v>0</v>
      </c>
      <c r="L55" s="113">
        <f>Свод!L111</f>
        <v>81.900000000000006</v>
      </c>
      <c r="M55" s="113">
        <f>Свод!M111</f>
        <v>0</v>
      </c>
      <c r="N55" s="12">
        <f>Свод!N111</f>
        <v>1997</v>
      </c>
      <c r="O55" s="112">
        <f t="shared" si="2"/>
        <v>81.900000000000006</v>
      </c>
      <c r="P55" s="113">
        <f>Свод!P111</f>
        <v>0</v>
      </c>
      <c r="Q55" s="113">
        <f>Свод!Q111</f>
        <v>0</v>
      </c>
      <c r="R55" s="113">
        <f>Свод!R111</f>
        <v>81.900000000000006</v>
      </c>
      <c r="S55" s="113">
        <f>Свод!S111</f>
        <v>0</v>
      </c>
      <c r="T55" s="12">
        <f>Свод!T111</f>
        <v>0</v>
      </c>
      <c r="U55" s="113">
        <f>Свод!U111</f>
        <v>0</v>
      </c>
      <c r="V55" s="113">
        <f>Свод!V111</f>
        <v>0</v>
      </c>
      <c r="W55" s="12">
        <f>Свод!W111</f>
        <v>0</v>
      </c>
      <c r="X55" s="113">
        <f>Свод!X111</f>
        <v>81.900000000000006</v>
      </c>
      <c r="Y55" s="121">
        <f>Свод!Y111</f>
        <v>5</v>
      </c>
      <c r="Z55" s="113">
        <f>Свод!Z111</f>
        <v>0</v>
      </c>
    </row>
    <row r="56" spans="1:32">
      <c r="A56" s="10">
        <v>52</v>
      </c>
      <c r="B56" s="16" t="s">
        <v>146</v>
      </c>
      <c r="C56" s="37">
        <v>8</v>
      </c>
      <c r="D56" s="20"/>
      <c r="E56" s="12">
        <f>Свод!E112</f>
        <v>0</v>
      </c>
      <c r="F56" s="12">
        <f>Свод!F112</f>
        <v>0</v>
      </c>
      <c r="G56" s="112">
        <f t="shared" si="3"/>
        <v>42</v>
      </c>
      <c r="H56" s="113">
        <f>Свод!H112</f>
        <v>42</v>
      </c>
      <c r="I56" s="113">
        <f>Свод!I112</f>
        <v>0</v>
      </c>
      <c r="J56" s="113">
        <f>Свод!J112</f>
        <v>0</v>
      </c>
      <c r="K56" s="113">
        <f>Свод!K112</f>
        <v>0</v>
      </c>
      <c r="L56" s="113">
        <f>Свод!L112</f>
        <v>42</v>
      </c>
      <c r="M56" s="113">
        <f>Свод!M112</f>
        <v>0</v>
      </c>
      <c r="N56" s="12">
        <f>Свод!N112</f>
        <v>2013</v>
      </c>
      <c r="O56" s="112">
        <f t="shared" si="2"/>
        <v>42</v>
      </c>
      <c r="P56" s="113">
        <f>Свод!P112</f>
        <v>42</v>
      </c>
      <c r="Q56" s="113">
        <f>Свод!Q112</f>
        <v>0</v>
      </c>
      <c r="R56" s="113">
        <f>Свод!R112</f>
        <v>0</v>
      </c>
      <c r="S56" s="113">
        <f>Свод!S112</f>
        <v>0</v>
      </c>
      <c r="T56" s="12">
        <f>Свод!T112</f>
        <v>0</v>
      </c>
      <c r="U56" s="113">
        <f>Свод!U112</f>
        <v>0</v>
      </c>
      <c r="V56" s="113">
        <f>Свод!V112</f>
        <v>0</v>
      </c>
      <c r="W56" s="12">
        <f>Свод!W112</f>
        <v>0</v>
      </c>
      <c r="X56" s="113">
        <f>Свод!X112</f>
        <v>42</v>
      </c>
      <c r="Y56" s="121">
        <f>Свод!Y112</f>
        <v>0</v>
      </c>
      <c r="Z56" s="113">
        <f>Свод!Z112</f>
        <v>0</v>
      </c>
    </row>
    <row r="57" spans="1:32" ht="12.75" customHeight="1">
      <c r="A57" s="10">
        <v>53</v>
      </c>
      <c r="B57" s="16" t="s">
        <v>135</v>
      </c>
      <c r="C57" s="37">
        <v>14</v>
      </c>
      <c r="D57" s="20"/>
      <c r="E57" s="12">
        <f>Свод!E113</f>
        <v>0</v>
      </c>
      <c r="F57" s="12">
        <f>Свод!F113</f>
        <v>0</v>
      </c>
      <c r="G57" s="112">
        <f t="shared" si="3"/>
        <v>20.3</v>
      </c>
      <c r="H57" s="113">
        <f>Свод!H113</f>
        <v>20.3</v>
      </c>
      <c r="I57" s="113">
        <f>Свод!I113</f>
        <v>0</v>
      </c>
      <c r="J57" s="113">
        <f>Свод!J113</f>
        <v>0</v>
      </c>
      <c r="K57" s="113">
        <f>Свод!K113</f>
        <v>0</v>
      </c>
      <c r="L57" s="113">
        <f>Свод!L113</f>
        <v>20.3</v>
      </c>
      <c r="M57" s="113">
        <f>Свод!M113</f>
        <v>0</v>
      </c>
      <c r="N57" s="12">
        <f>Свод!N113</f>
        <v>2014</v>
      </c>
      <c r="O57" s="112">
        <f t="shared" si="2"/>
        <v>20.3</v>
      </c>
      <c r="P57" s="113">
        <f>Свод!P113</f>
        <v>20.3</v>
      </c>
      <c r="Q57" s="113">
        <f>Свод!Q113</f>
        <v>0</v>
      </c>
      <c r="R57" s="113">
        <f>Свод!R113</f>
        <v>0</v>
      </c>
      <c r="S57" s="113">
        <f>Свод!S113</f>
        <v>0</v>
      </c>
      <c r="T57" s="12">
        <f>Свод!T113</f>
        <v>0</v>
      </c>
      <c r="U57" s="113">
        <f>Свод!U113</f>
        <v>0</v>
      </c>
      <c r="V57" s="113">
        <f>Свод!V113</f>
        <v>0</v>
      </c>
      <c r="W57" s="12">
        <f>Свод!W113</f>
        <v>0</v>
      </c>
      <c r="X57" s="113">
        <f>Свод!X113</f>
        <v>20.3</v>
      </c>
      <c r="Y57" s="121">
        <f>Свод!Y113</f>
        <v>0</v>
      </c>
      <c r="Z57" s="113">
        <f>Свод!Z113</f>
        <v>0</v>
      </c>
      <c r="AA57" s="25"/>
      <c r="AB57" s="25"/>
      <c r="AC57" s="25"/>
      <c r="AD57" s="25"/>
      <c r="AE57" s="25"/>
      <c r="AF57" s="25"/>
    </row>
    <row r="58" spans="1:32" ht="12.75" customHeight="1">
      <c r="A58" s="10">
        <v>54</v>
      </c>
      <c r="B58" s="16" t="s">
        <v>135</v>
      </c>
      <c r="C58" s="37">
        <v>4</v>
      </c>
      <c r="D58" s="20"/>
      <c r="E58" s="12" t="str">
        <f>Свод!E114</f>
        <v>Сургучев А.Н.</v>
      </c>
      <c r="F58" s="12">
        <f>Свод!F114</f>
        <v>0</v>
      </c>
      <c r="G58" s="112">
        <f t="shared" si="3"/>
        <v>48.4</v>
      </c>
      <c r="H58" s="113">
        <f>Свод!H114</f>
        <v>48.4</v>
      </c>
      <c r="I58" s="113">
        <f>Свод!I114</f>
        <v>0</v>
      </c>
      <c r="J58" s="113">
        <f>Свод!J114</f>
        <v>0</v>
      </c>
      <c r="K58" s="113">
        <f>Свод!K114</f>
        <v>0</v>
      </c>
      <c r="L58" s="113">
        <f>Свод!L114</f>
        <v>48.4</v>
      </c>
      <c r="M58" s="113">
        <f>Свод!M114</f>
        <v>0</v>
      </c>
      <c r="N58" s="12">
        <f>Свод!N114</f>
        <v>2011</v>
      </c>
      <c r="O58" s="112">
        <f t="shared" si="2"/>
        <v>48.4</v>
      </c>
      <c r="P58" s="113">
        <f>Свод!P114</f>
        <v>0</v>
      </c>
      <c r="Q58" s="113">
        <f>Свод!Q114</f>
        <v>0</v>
      </c>
      <c r="R58" s="113">
        <f>Свод!R114</f>
        <v>48.4</v>
      </c>
      <c r="S58" s="113">
        <f>Свод!S114</f>
        <v>0</v>
      </c>
      <c r="T58" s="12">
        <f>Свод!T114</f>
        <v>0</v>
      </c>
      <c r="U58" s="113">
        <f>Свод!U114</f>
        <v>0</v>
      </c>
      <c r="V58" s="113">
        <f>Свод!V114</f>
        <v>0</v>
      </c>
      <c r="W58" s="12">
        <f>Свод!W114</f>
        <v>0</v>
      </c>
      <c r="X58" s="113">
        <f>Свод!X114</f>
        <v>48.4</v>
      </c>
      <c r="Y58" s="121">
        <f>Свод!Y114</f>
        <v>0</v>
      </c>
      <c r="Z58" s="113">
        <f>Свод!Z114</f>
        <v>0</v>
      </c>
      <c r="AA58" s="25"/>
      <c r="AB58" s="25"/>
      <c r="AC58" s="25"/>
      <c r="AD58" s="25"/>
      <c r="AE58" s="25"/>
      <c r="AF58" s="25"/>
    </row>
    <row r="59" spans="1:32" ht="15" customHeight="1">
      <c r="A59" s="185" t="s">
        <v>114</v>
      </c>
      <c r="B59" s="186"/>
      <c r="C59" s="61">
        <f>D59</f>
        <v>54</v>
      </c>
      <c r="D59" s="31">
        <f>A58</f>
        <v>54</v>
      </c>
      <c r="E59" s="72"/>
      <c r="F59" s="33">
        <f t="shared" ref="F59:M59" si="4">SUM(F5:F58)</f>
        <v>173</v>
      </c>
      <c r="G59" s="34">
        <f t="shared" si="4"/>
        <v>3743.1000000000004</v>
      </c>
      <c r="H59" s="34">
        <f t="shared" si="4"/>
        <v>2610.6000000000004</v>
      </c>
      <c r="I59" s="34">
        <f t="shared" si="4"/>
        <v>999.30000000000007</v>
      </c>
      <c r="J59" s="34">
        <f t="shared" si="4"/>
        <v>114</v>
      </c>
      <c r="K59" s="34">
        <f t="shared" si="4"/>
        <v>19.2</v>
      </c>
      <c r="L59" s="34">
        <f t="shared" si="4"/>
        <v>3609.9</v>
      </c>
      <c r="M59" s="34">
        <f t="shared" si="4"/>
        <v>133.19999999999999</v>
      </c>
      <c r="N59" s="33"/>
      <c r="O59" s="34">
        <f t="shared" ref="O59:Z59" si="5">SUM(O5:O58)</f>
        <v>3743.1000000000004</v>
      </c>
      <c r="P59" s="34">
        <f t="shared" si="5"/>
        <v>241.4</v>
      </c>
      <c r="Q59" s="34">
        <f t="shared" si="5"/>
        <v>296.8</v>
      </c>
      <c r="R59" s="34">
        <f t="shared" si="5"/>
        <v>2498.1</v>
      </c>
      <c r="S59" s="34">
        <f t="shared" si="5"/>
        <v>706.80000000000007</v>
      </c>
      <c r="T59" s="33">
        <f t="shared" si="5"/>
        <v>0</v>
      </c>
      <c r="U59" s="34">
        <f t="shared" si="5"/>
        <v>0</v>
      </c>
      <c r="V59" s="34">
        <f t="shared" si="5"/>
        <v>0</v>
      </c>
      <c r="W59" s="33">
        <f t="shared" si="5"/>
        <v>3</v>
      </c>
      <c r="X59" s="34">
        <f t="shared" si="5"/>
        <v>3743.1000000000004</v>
      </c>
      <c r="Y59" s="33">
        <f t="shared" si="5"/>
        <v>173</v>
      </c>
      <c r="Z59" s="34">
        <f t="shared" si="5"/>
        <v>37.9</v>
      </c>
    </row>
    <row r="60" spans="1:32" ht="15" customHeight="1">
      <c r="A60" s="195" t="s">
        <v>115</v>
      </c>
      <c r="B60" s="204"/>
      <c r="C60" s="14"/>
      <c r="D60" s="40">
        <f>P60+Q60+R60+S60</f>
        <v>54</v>
      </c>
      <c r="E60" s="73"/>
      <c r="F60" s="46">
        <f>Y59</f>
        <v>173</v>
      </c>
      <c r="G60" s="5">
        <f>H59+I59+J59+K59</f>
        <v>3743.1000000000004</v>
      </c>
      <c r="H60" s="4"/>
      <c r="I60" s="55">
        <f>Муниципальные!X54</f>
        <v>912.90000000000009</v>
      </c>
      <c r="J60" s="4"/>
      <c r="K60" s="4"/>
      <c r="L60" s="5">
        <f>L59+M59</f>
        <v>3743.1</v>
      </c>
      <c r="M60" s="4"/>
      <c r="N60" s="4"/>
      <c r="O60" s="5">
        <f>P59+Q59+R59+S59</f>
        <v>3743.1000000000004</v>
      </c>
      <c r="P60" s="36">
        <v>8</v>
      </c>
      <c r="Q60" s="36">
        <v>5</v>
      </c>
      <c r="R60" s="36">
        <v>34</v>
      </c>
      <c r="S60" s="36">
        <v>7</v>
      </c>
      <c r="T60" s="21"/>
      <c r="U60" s="44"/>
      <c r="V60" s="24"/>
      <c r="W60" s="41"/>
      <c r="X60" s="45">
        <f>Свод!X115</f>
        <v>3743.1000000000004</v>
      </c>
      <c r="Y60" s="40">
        <f>Свод!Y115</f>
        <v>173</v>
      </c>
      <c r="Z60" s="22"/>
      <c r="AA60" s="25"/>
      <c r="AB60" s="25"/>
      <c r="AC60" s="25"/>
      <c r="AD60" s="25"/>
      <c r="AE60" s="25"/>
      <c r="AF60" s="25"/>
    </row>
    <row r="61" spans="1:32" s="70" customFormat="1" ht="47.25" customHeight="1">
      <c r="A61" s="223" t="s">
        <v>181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</row>
    <row r="62" spans="1:32" ht="15" customHeight="1">
      <c r="A62" s="220" t="s">
        <v>132</v>
      </c>
      <c r="B62" s="221"/>
      <c r="C62" s="221"/>
      <c r="D62" s="221"/>
      <c r="E62" s="222"/>
      <c r="F62" s="48"/>
      <c r="G62" s="122">
        <f>C59</f>
        <v>54</v>
      </c>
      <c r="H62" s="6"/>
      <c r="I62" s="6"/>
      <c r="J62" s="6"/>
      <c r="K62" s="6"/>
      <c r="L62" s="49"/>
      <c r="M62" s="49"/>
      <c r="N62" s="18"/>
      <c r="O62" s="6"/>
      <c r="P62" s="6"/>
      <c r="Q62" s="6"/>
      <c r="R62" s="6"/>
      <c r="S62" s="6"/>
      <c r="T62" s="18"/>
      <c r="U62" s="6"/>
      <c r="V62" s="6"/>
      <c r="W62" s="18"/>
      <c r="X62" s="6"/>
      <c r="Y62" s="18"/>
      <c r="Z62" s="49"/>
      <c r="AA62" s="2"/>
      <c r="AB62" s="2"/>
      <c r="AC62" s="2"/>
      <c r="AD62" s="2"/>
      <c r="AE62" s="2"/>
      <c r="AF62" s="2"/>
    </row>
    <row r="63" spans="1:32">
      <c r="A63" s="217"/>
      <c r="F63" s="18"/>
      <c r="G63" s="6"/>
      <c r="H63" s="6"/>
      <c r="I63" s="6"/>
      <c r="J63" s="6"/>
      <c r="K63" s="6"/>
      <c r="L63" s="6"/>
      <c r="M63" s="6"/>
      <c r="N63" s="15"/>
      <c r="O63" s="6"/>
      <c r="P63" s="6"/>
      <c r="Q63" s="6"/>
      <c r="R63" s="6"/>
      <c r="S63" s="6"/>
      <c r="T63" s="15"/>
      <c r="U63" s="6"/>
      <c r="V63" s="6"/>
      <c r="W63" s="15"/>
      <c r="X63" s="6"/>
      <c r="Y63" s="18"/>
      <c r="Z63" s="6"/>
      <c r="AA63" s="3"/>
      <c r="AB63" s="3"/>
      <c r="AC63" s="3"/>
      <c r="AD63" s="3"/>
      <c r="AE63" s="3"/>
      <c r="AF63" s="3"/>
    </row>
    <row r="64" spans="1:32">
      <c r="A64" s="194"/>
      <c r="F64" s="18"/>
      <c r="G64" s="6"/>
      <c r="H64" s="6"/>
      <c r="I64" s="6"/>
      <c r="J64" s="6"/>
      <c r="K64" s="6"/>
      <c r="L64" s="6"/>
      <c r="M64" s="6"/>
      <c r="N64" s="15"/>
      <c r="O64" s="6"/>
      <c r="P64" s="6"/>
      <c r="Q64" s="6"/>
      <c r="R64" s="6"/>
      <c r="S64" s="6"/>
      <c r="T64" s="15"/>
      <c r="U64" s="6"/>
      <c r="V64" s="6"/>
      <c r="W64" s="15"/>
      <c r="X64" s="6"/>
      <c r="Y64" s="18"/>
      <c r="Z64" s="6"/>
      <c r="AA64" s="3"/>
      <c r="AB64" s="3"/>
      <c r="AC64" s="3"/>
      <c r="AD64" s="3"/>
      <c r="AE64" s="3"/>
      <c r="AF64" s="3"/>
    </row>
    <row r="65" spans="1:32" ht="15" customHeight="1">
      <c r="A65" s="193" t="s">
        <v>117</v>
      </c>
      <c r="B65" s="193"/>
      <c r="C65" s="193"/>
      <c r="D65" s="193"/>
      <c r="E65" s="193"/>
      <c r="F65" s="193"/>
      <c r="G65" s="6"/>
      <c r="H65" s="194"/>
      <c r="I65" s="194"/>
      <c r="J65" s="194"/>
      <c r="K65" s="194"/>
      <c r="L65" s="194"/>
      <c r="M65" s="194"/>
      <c r="N65" s="194"/>
      <c r="O65" s="194"/>
      <c r="P65" s="6"/>
      <c r="Q65" s="194"/>
      <c r="R65" s="194"/>
      <c r="S65" s="194"/>
      <c r="T65" s="194"/>
      <c r="U65" s="194"/>
      <c r="V65" s="194"/>
      <c r="W65" s="194"/>
      <c r="X65" s="194"/>
      <c r="Y65" s="87"/>
      <c r="AA65" s="2"/>
      <c r="AB65" s="2"/>
      <c r="AC65" s="2"/>
      <c r="AD65" s="2"/>
      <c r="AE65" s="2"/>
      <c r="AF65" s="2"/>
    </row>
    <row r="66" spans="1:32">
      <c r="A66" s="193" t="s">
        <v>118</v>
      </c>
      <c r="B66" s="193"/>
      <c r="C66" s="193"/>
      <c r="D66" s="193"/>
      <c r="E66" s="193"/>
      <c r="F66" s="193"/>
      <c r="G66" s="6"/>
      <c r="H66" s="194"/>
      <c r="I66" s="194"/>
      <c r="J66" s="194"/>
      <c r="K66" s="194"/>
      <c r="L66" s="194"/>
      <c r="M66" s="194"/>
      <c r="N66" s="194"/>
      <c r="O66" s="194"/>
      <c r="P66" s="6"/>
      <c r="Q66" s="194"/>
      <c r="R66" s="194"/>
      <c r="S66" s="194"/>
      <c r="T66" s="194"/>
      <c r="U66" s="194"/>
      <c r="V66" s="194"/>
      <c r="W66" s="194"/>
      <c r="X66" s="194"/>
      <c r="Y66" s="87"/>
      <c r="AA66" s="2"/>
      <c r="AB66" s="2"/>
      <c r="AC66" s="2"/>
      <c r="AD66" s="2"/>
      <c r="AE66" s="2"/>
      <c r="AF66" s="2"/>
    </row>
  </sheetData>
  <mergeCells count="42">
    <mergeCell ref="T2:W2"/>
    <mergeCell ref="X2:Y2"/>
    <mergeCell ref="A1:Z1"/>
    <mergeCell ref="A2:A4"/>
    <mergeCell ref="B2:B4"/>
    <mergeCell ref="C2:C4"/>
    <mergeCell ref="D2:D4"/>
    <mergeCell ref="E2:E4"/>
    <mergeCell ref="F2:F4"/>
    <mergeCell ref="G2:G4"/>
    <mergeCell ref="H2:K2"/>
    <mergeCell ref="Z2:Z4"/>
    <mergeCell ref="O3:O4"/>
    <mergeCell ref="P3:P4"/>
    <mergeCell ref="Q3:Q4"/>
    <mergeCell ref="N2:N4"/>
    <mergeCell ref="L2:M2"/>
    <mergeCell ref="O2:S2"/>
    <mergeCell ref="Y3:Y4"/>
    <mergeCell ref="W3:W4"/>
    <mergeCell ref="A60:B60"/>
    <mergeCell ref="H3:H4"/>
    <mergeCell ref="I3:I4"/>
    <mergeCell ref="J3:J4"/>
    <mergeCell ref="S3:S4"/>
    <mergeCell ref="T3:T4"/>
    <mergeCell ref="U3:V3"/>
    <mergeCell ref="A66:F66"/>
    <mergeCell ref="H66:O66"/>
    <mergeCell ref="Q66:X66"/>
    <mergeCell ref="A63:A64"/>
    <mergeCell ref="A65:F65"/>
    <mergeCell ref="H65:O65"/>
    <mergeCell ref="Q65:X65"/>
    <mergeCell ref="A59:B59"/>
    <mergeCell ref="K3:K4"/>
    <mergeCell ref="L3:L4"/>
    <mergeCell ref="M3:M4"/>
    <mergeCell ref="R3:R4"/>
    <mergeCell ref="X3:X4"/>
    <mergeCell ref="A62:E62"/>
    <mergeCell ref="A61:AC61"/>
  </mergeCells>
  <phoneticPr fontId="0" type="noConversion"/>
  <pageMargins left="0.25" right="0.25" top="0.75" bottom="0.75" header="0.3" footer="0.3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61"/>
  <sheetViews>
    <sheetView topLeftCell="A31" workbookViewId="0">
      <selection activeCell="A56" sqref="A56:AC56"/>
    </sheetView>
  </sheetViews>
  <sheetFormatPr defaultRowHeight="15"/>
  <cols>
    <col min="1" max="1" width="3.140625" style="27" customWidth="1"/>
    <col min="2" max="2" width="13.42578125" style="26" customWidth="1"/>
    <col min="3" max="3" width="3.140625" style="153" customWidth="1"/>
    <col min="4" max="4" width="4" style="27" customWidth="1"/>
    <col min="5" max="5" width="12.5703125" style="27" customWidth="1"/>
    <col min="6" max="6" width="6.42578125" style="29" customWidth="1"/>
    <col min="7" max="7" width="7.140625" style="30" customWidth="1"/>
    <col min="8" max="8" width="8.42578125" style="30" customWidth="1"/>
    <col min="9" max="9" width="7.5703125" style="30" customWidth="1"/>
    <col min="10" max="10" width="6" style="30" customWidth="1"/>
    <col min="11" max="11" width="7.140625" style="30" customWidth="1"/>
    <col min="12" max="12" width="6.7109375" style="30" customWidth="1"/>
    <col min="13" max="13" width="6.85546875" style="30" customWidth="1"/>
    <col min="14" max="14" width="6" style="27" customWidth="1"/>
    <col min="15" max="15" width="6.7109375" style="30" customWidth="1"/>
    <col min="16" max="16" width="6.5703125" style="30" customWidth="1"/>
    <col min="17" max="17" width="7.140625" style="30" customWidth="1"/>
    <col min="18" max="18" width="7.42578125" style="30" customWidth="1"/>
    <col min="19" max="19" width="5.85546875" style="30" customWidth="1"/>
    <col min="20" max="20" width="5.42578125" style="27" customWidth="1"/>
    <col min="21" max="21" width="7.42578125" style="30" customWidth="1"/>
    <col min="22" max="22" width="6.140625" style="30" customWidth="1"/>
    <col min="23" max="23" width="5.7109375" style="27" customWidth="1"/>
    <col min="24" max="24" width="6.5703125" style="30" customWidth="1"/>
    <col min="25" max="25" width="5.7109375" style="27" customWidth="1"/>
    <col min="26" max="26" width="6.28515625" style="30" customWidth="1"/>
    <col min="27" max="27" width="6" style="99" customWidth="1"/>
    <col min="28" max="16384" width="9.140625" style="19"/>
  </cols>
  <sheetData>
    <row r="1" spans="1:27" ht="16.5" customHeight="1" thickBot="1">
      <c r="A1" s="213" t="s">
        <v>176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7" ht="48" customHeight="1" thickBot="1">
      <c r="A2" s="187" t="s">
        <v>20</v>
      </c>
      <c r="B2" s="247" t="s">
        <v>21</v>
      </c>
      <c r="C2" s="250" t="s">
        <v>22</v>
      </c>
      <c r="D2" s="234" t="s">
        <v>23</v>
      </c>
      <c r="E2" s="187" t="s">
        <v>24</v>
      </c>
      <c r="F2" s="237" t="s">
        <v>25</v>
      </c>
      <c r="G2" s="169" t="s">
        <v>26</v>
      </c>
      <c r="H2" s="241" t="s">
        <v>27</v>
      </c>
      <c r="I2" s="242"/>
      <c r="J2" s="242"/>
      <c r="K2" s="243"/>
      <c r="L2" s="241" t="s">
        <v>28</v>
      </c>
      <c r="M2" s="243"/>
      <c r="N2" s="187" t="s">
        <v>29</v>
      </c>
      <c r="O2" s="190" t="s">
        <v>30</v>
      </c>
      <c r="P2" s="191"/>
      <c r="Q2" s="191"/>
      <c r="R2" s="191"/>
      <c r="S2" s="192"/>
      <c r="T2" s="253" t="s">
        <v>31</v>
      </c>
      <c r="U2" s="254"/>
      <c r="V2" s="254"/>
      <c r="W2" s="255"/>
      <c r="X2" s="244" t="s">
        <v>32</v>
      </c>
      <c r="Y2" s="246"/>
      <c r="Z2" s="232" t="s">
        <v>33</v>
      </c>
      <c r="AA2" s="201" t="s">
        <v>131</v>
      </c>
    </row>
    <row r="3" spans="1:27" ht="50.25" customHeight="1" thickBot="1">
      <c r="A3" s="188"/>
      <c r="B3" s="248"/>
      <c r="C3" s="251"/>
      <c r="D3" s="235"/>
      <c r="E3" s="188"/>
      <c r="F3" s="238"/>
      <c r="G3" s="240"/>
      <c r="H3" s="232" t="s">
        <v>34</v>
      </c>
      <c r="I3" s="232" t="s">
        <v>35</v>
      </c>
      <c r="J3" s="232" t="s">
        <v>36</v>
      </c>
      <c r="K3" s="232" t="s">
        <v>37</v>
      </c>
      <c r="L3" s="232" t="s">
        <v>38</v>
      </c>
      <c r="M3" s="232" t="s">
        <v>39</v>
      </c>
      <c r="N3" s="188"/>
      <c r="O3" s="256" t="s">
        <v>40</v>
      </c>
      <c r="P3" s="256" t="s">
        <v>41</v>
      </c>
      <c r="Q3" s="256" t="s">
        <v>42</v>
      </c>
      <c r="R3" s="256" t="s">
        <v>43</v>
      </c>
      <c r="S3" s="230" t="s">
        <v>44</v>
      </c>
      <c r="T3" s="187" t="s">
        <v>45</v>
      </c>
      <c r="U3" s="241" t="s">
        <v>46</v>
      </c>
      <c r="V3" s="242"/>
      <c r="W3" s="244" t="s">
        <v>47</v>
      </c>
      <c r="X3" s="232" t="s">
        <v>46</v>
      </c>
      <c r="Y3" s="244" t="s">
        <v>47</v>
      </c>
      <c r="Z3" s="240"/>
      <c r="AA3" s="202"/>
    </row>
    <row r="4" spans="1:27" ht="107.25" customHeight="1" thickBot="1">
      <c r="A4" s="189"/>
      <c r="B4" s="249"/>
      <c r="C4" s="252"/>
      <c r="D4" s="236"/>
      <c r="E4" s="189"/>
      <c r="F4" s="239"/>
      <c r="G4" s="233"/>
      <c r="H4" s="233"/>
      <c r="I4" s="233"/>
      <c r="J4" s="233"/>
      <c r="K4" s="233"/>
      <c r="L4" s="233"/>
      <c r="M4" s="233"/>
      <c r="N4" s="189"/>
      <c r="O4" s="257"/>
      <c r="P4" s="257"/>
      <c r="Q4" s="257"/>
      <c r="R4" s="257"/>
      <c r="S4" s="231"/>
      <c r="T4" s="189"/>
      <c r="U4" s="7" t="s">
        <v>48</v>
      </c>
      <c r="V4" s="8" t="s">
        <v>49</v>
      </c>
      <c r="W4" s="245"/>
      <c r="X4" s="233"/>
      <c r="Y4" s="245"/>
      <c r="Z4" s="233"/>
      <c r="AA4" s="203"/>
    </row>
    <row r="5" spans="1:27" ht="14.25" customHeight="1">
      <c r="A5" s="10">
        <v>1</v>
      </c>
      <c r="B5" s="9" t="s">
        <v>50</v>
      </c>
      <c r="C5" s="38">
        <v>1</v>
      </c>
      <c r="D5" s="20"/>
      <c r="E5" s="12" t="str">
        <f>Свод!E5</f>
        <v>Попов</v>
      </c>
      <c r="F5" s="12">
        <f>Свод!F5</f>
        <v>6</v>
      </c>
      <c r="G5" s="112">
        <f>H5+I5+J5+K5</f>
        <v>62.7</v>
      </c>
      <c r="H5" s="113">
        <f>Свод!H5</f>
        <v>0</v>
      </c>
      <c r="I5" s="113">
        <f>Свод!I5</f>
        <v>62.7</v>
      </c>
      <c r="J5" s="113">
        <f>Свод!J5</f>
        <v>0</v>
      </c>
      <c r="K5" s="113">
        <f>Свод!K5</f>
        <v>0</v>
      </c>
      <c r="L5" s="113">
        <f>Свод!L5</f>
        <v>62.7</v>
      </c>
      <c r="M5" s="113">
        <f>Свод!M5</f>
        <v>0</v>
      </c>
      <c r="N5" s="12">
        <f>Свод!N5</f>
        <v>2005</v>
      </c>
      <c r="O5" s="112">
        <f>P5+Q5+R5+S5</f>
        <v>62.7</v>
      </c>
      <c r="P5" s="113">
        <f>Свод!P5</f>
        <v>0</v>
      </c>
      <c r="Q5" s="113">
        <f>Свод!Q5</f>
        <v>0</v>
      </c>
      <c r="R5" s="113">
        <f>Свод!R5</f>
        <v>62.7</v>
      </c>
      <c r="S5" s="113">
        <f>Свод!S5</f>
        <v>0</v>
      </c>
      <c r="T5" s="12">
        <f>Свод!T5</f>
        <v>0</v>
      </c>
      <c r="U5" s="113">
        <f>Свод!U5</f>
        <v>0</v>
      </c>
      <c r="V5" s="113">
        <f>Свод!V5</f>
        <v>0</v>
      </c>
      <c r="W5" s="12">
        <f>Свод!W5</f>
        <v>0</v>
      </c>
      <c r="X5" s="113">
        <f>Свод!X5</f>
        <v>62.7</v>
      </c>
      <c r="Y5" s="12">
        <f>Свод!Y5</f>
        <v>6</v>
      </c>
      <c r="Z5" s="113">
        <f>Свод!Z5</f>
        <v>0</v>
      </c>
      <c r="AA5" s="110">
        <f>Свод!AA5</f>
        <v>0</v>
      </c>
    </row>
    <row r="6" spans="1:27" ht="13.5" customHeight="1">
      <c r="A6" s="10">
        <v>2</v>
      </c>
      <c r="B6" s="9" t="s">
        <v>50</v>
      </c>
      <c r="C6" s="38">
        <v>3</v>
      </c>
      <c r="D6" s="20"/>
      <c r="E6" s="12" t="str">
        <f>Свод!E6</f>
        <v>Сургучев А.Ю</v>
      </c>
      <c r="F6" s="12">
        <f>Свод!F6</f>
        <v>5</v>
      </c>
      <c r="G6" s="112">
        <f t="shared" ref="G6:G30" si="0">H6+I6+J6+K6</f>
        <v>62.7</v>
      </c>
      <c r="H6" s="113">
        <f>Свод!H6</f>
        <v>0</v>
      </c>
      <c r="I6" s="113">
        <f>Свод!I6</f>
        <v>62.7</v>
      </c>
      <c r="J6" s="113">
        <f>Свод!J6</f>
        <v>0</v>
      </c>
      <c r="K6" s="113">
        <f>Свод!K6</f>
        <v>0</v>
      </c>
      <c r="L6" s="113">
        <f>Свод!L6</f>
        <v>62.7</v>
      </c>
      <c r="M6" s="113">
        <f>Свод!M6</f>
        <v>0</v>
      </c>
      <c r="N6" s="12">
        <f>Свод!N6</f>
        <v>2005</v>
      </c>
      <c r="O6" s="112">
        <f t="shared" ref="O6:O30" si="1">P6+Q6+R6+S6</f>
        <v>62.7</v>
      </c>
      <c r="P6" s="113">
        <f>Свод!P6</f>
        <v>0</v>
      </c>
      <c r="Q6" s="113">
        <f>Свод!Q6</f>
        <v>0</v>
      </c>
      <c r="R6" s="113">
        <f>Свод!R6</f>
        <v>62.7</v>
      </c>
      <c r="S6" s="113">
        <f>Свод!S6</f>
        <v>0</v>
      </c>
      <c r="T6" s="12">
        <f>Свод!T6</f>
        <v>0</v>
      </c>
      <c r="U6" s="113">
        <f>Свод!U6</f>
        <v>0</v>
      </c>
      <c r="V6" s="113">
        <f>Свод!V6</f>
        <v>0</v>
      </c>
      <c r="W6" s="12">
        <f>Свод!W6</f>
        <v>0</v>
      </c>
      <c r="X6" s="113">
        <f>Свод!X6</f>
        <v>62.7</v>
      </c>
      <c r="Y6" s="12">
        <f>Свод!Y6</f>
        <v>5</v>
      </c>
      <c r="Z6" s="113">
        <f>Свод!Z6</f>
        <v>0</v>
      </c>
      <c r="AA6" s="110">
        <f>Свод!AA6</f>
        <v>0</v>
      </c>
    </row>
    <row r="7" spans="1:27" ht="13.5" customHeight="1">
      <c r="A7" s="10">
        <v>3</v>
      </c>
      <c r="B7" s="9" t="s">
        <v>50</v>
      </c>
      <c r="C7" s="38">
        <v>5</v>
      </c>
      <c r="D7" s="20"/>
      <c r="E7" s="12" t="str">
        <f>Свод!E7</f>
        <v>Аксенова  Е.В.</v>
      </c>
      <c r="F7" s="12">
        <f>Свод!F7</f>
        <v>2</v>
      </c>
      <c r="G7" s="112">
        <f t="shared" si="0"/>
        <v>39.4</v>
      </c>
      <c r="H7" s="113">
        <f>Свод!H7</f>
        <v>0</v>
      </c>
      <c r="I7" s="113">
        <f>Свод!I7</f>
        <v>39.4</v>
      </c>
      <c r="J7" s="113">
        <f>Свод!J7</f>
        <v>0</v>
      </c>
      <c r="K7" s="113">
        <f>Свод!K7</f>
        <v>0</v>
      </c>
      <c r="L7" s="113">
        <f>Свод!L7</f>
        <v>39.4</v>
      </c>
      <c r="M7" s="113">
        <f>Свод!M7</f>
        <v>0</v>
      </c>
      <c r="N7" s="12">
        <f>Свод!N7</f>
        <v>1960</v>
      </c>
      <c r="O7" s="112">
        <f t="shared" si="1"/>
        <v>39.4</v>
      </c>
      <c r="P7" s="113">
        <f>Свод!P7</f>
        <v>0</v>
      </c>
      <c r="Q7" s="113">
        <f>Свод!Q7</f>
        <v>39.4</v>
      </c>
      <c r="R7" s="113">
        <f>Свод!R7</f>
        <v>0</v>
      </c>
      <c r="S7" s="113">
        <f>Свод!S7</f>
        <v>0</v>
      </c>
      <c r="T7" s="12">
        <f>Свод!T7</f>
        <v>0</v>
      </c>
      <c r="U7" s="113">
        <f>Свод!U7</f>
        <v>0</v>
      </c>
      <c r="V7" s="113">
        <f>Свод!V7</f>
        <v>0</v>
      </c>
      <c r="W7" s="12">
        <f>Свод!W7</f>
        <v>0</v>
      </c>
      <c r="X7" s="113">
        <f>Свод!X7</f>
        <v>39.4</v>
      </c>
      <c r="Y7" s="12">
        <f>Свод!Y7</f>
        <v>2</v>
      </c>
      <c r="Z7" s="113">
        <f>Свод!Z7</f>
        <v>0</v>
      </c>
      <c r="AA7" s="110">
        <f>Свод!AA7</f>
        <v>0</v>
      </c>
    </row>
    <row r="8" spans="1:27" ht="13.5" customHeight="1">
      <c r="A8" s="10">
        <v>4</v>
      </c>
      <c r="B8" s="9" t="s">
        <v>50</v>
      </c>
      <c r="C8" s="38">
        <v>7</v>
      </c>
      <c r="D8" s="20">
        <v>1</v>
      </c>
      <c r="E8" s="12" t="str">
        <f>Свод!E8</f>
        <v>Бадикова Е.М.</v>
      </c>
      <c r="F8" s="12">
        <f>Свод!F8</f>
        <v>1</v>
      </c>
      <c r="G8" s="112">
        <f t="shared" si="0"/>
        <v>38.1</v>
      </c>
      <c r="H8" s="113">
        <f>Свод!H8</f>
        <v>0</v>
      </c>
      <c r="I8" s="113">
        <f>Свод!I8</f>
        <v>38.1</v>
      </c>
      <c r="J8" s="113">
        <f>Свод!J8</f>
        <v>0</v>
      </c>
      <c r="K8" s="113">
        <f>Свод!K8</f>
        <v>0</v>
      </c>
      <c r="L8" s="113">
        <f>Свод!L8</f>
        <v>38.1</v>
      </c>
      <c r="M8" s="113">
        <f>Свод!M8</f>
        <v>0</v>
      </c>
      <c r="N8" s="12">
        <f>Свод!N8</f>
        <v>1968</v>
      </c>
      <c r="O8" s="112">
        <f t="shared" si="1"/>
        <v>38.1</v>
      </c>
      <c r="P8" s="113">
        <f>Свод!P8</f>
        <v>0</v>
      </c>
      <c r="Q8" s="113">
        <f>Свод!Q8</f>
        <v>38.1</v>
      </c>
      <c r="R8" s="113">
        <f>Свод!R8</f>
        <v>0</v>
      </c>
      <c r="S8" s="113">
        <f>Свод!S8</f>
        <v>0</v>
      </c>
      <c r="T8" s="12">
        <f>Свод!T8</f>
        <v>1</v>
      </c>
      <c r="U8" s="113">
        <f>Свод!U8</f>
        <v>38.1</v>
      </c>
      <c r="V8" s="113">
        <f>Свод!V8</f>
        <v>0</v>
      </c>
      <c r="W8" s="12">
        <f>Свод!W8</f>
        <v>1</v>
      </c>
      <c r="X8" s="113">
        <f>Свод!X8</f>
        <v>0</v>
      </c>
      <c r="Y8" s="12">
        <f>Свод!Y8</f>
        <v>0</v>
      </c>
      <c r="Z8" s="113">
        <f>Свод!Z8</f>
        <v>0</v>
      </c>
      <c r="AA8" s="110">
        <f>Свод!AA8</f>
        <v>0</v>
      </c>
    </row>
    <row r="9" spans="1:27" ht="13.5" customHeight="1">
      <c r="A9" s="10">
        <v>5</v>
      </c>
      <c r="B9" s="9" t="s">
        <v>50</v>
      </c>
      <c r="C9" s="38"/>
      <c r="D9" s="20">
        <v>2</v>
      </c>
      <c r="E9" s="12" t="str">
        <f>Свод!E9</f>
        <v>Кундер Л.А</v>
      </c>
      <c r="F9" s="12">
        <f>Свод!F9</f>
        <v>1</v>
      </c>
      <c r="G9" s="112">
        <f t="shared" si="0"/>
        <v>38.1</v>
      </c>
      <c r="H9" s="113">
        <f>Свод!H9</f>
        <v>0</v>
      </c>
      <c r="I9" s="113">
        <f>Свод!I9</f>
        <v>38.1</v>
      </c>
      <c r="J9" s="113">
        <f>Свод!J9</f>
        <v>0</v>
      </c>
      <c r="K9" s="113">
        <f>Свод!K9</f>
        <v>0</v>
      </c>
      <c r="L9" s="113">
        <f>Свод!L9</f>
        <v>38.1</v>
      </c>
      <c r="M9" s="113">
        <f>Свод!M9</f>
        <v>0</v>
      </c>
      <c r="N9" s="12">
        <f>Свод!N9</f>
        <v>1968</v>
      </c>
      <c r="O9" s="112">
        <f t="shared" si="1"/>
        <v>38.1</v>
      </c>
      <c r="P9" s="113">
        <f>Свод!P9</f>
        <v>0</v>
      </c>
      <c r="Q9" s="113">
        <f>Свод!Q9</f>
        <v>38.1</v>
      </c>
      <c r="R9" s="113">
        <f>Свод!R9</f>
        <v>0</v>
      </c>
      <c r="S9" s="113">
        <f>Свод!S9</f>
        <v>0</v>
      </c>
      <c r="T9" s="12">
        <f>Свод!T9</f>
        <v>1</v>
      </c>
      <c r="U9" s="113">
        <f>Свод!U9</f>
        <v>38.1</v>
      </c>
      <c r="V9" s="113">
        <f>Свод!V9</f>
        <v>0</v>
      </c>
      <c r="W9" s="12">
        <f>Свод!W9</f>
        <v>1</v>
      </c>
      <c r="X9" s="113">
        <f>Свод!X9</f>
        <v>0</v>
      </c>
      <c r="Y9" s="12">
        <f>Свод!Y9</f>
        <v>0</v>
      </c>
      <c r="Z9" s="113">
        <f>Свод!Z9</f>
        <v>0</v>
      </c>
      <c r="AA9" s="110">
        <f>Свод!AA9</f>
        <v>0</v>
      </c>
    </row>
    <row r="10" spans="1:27" ht="13.5" customHeight="1">
      <c r="A10" s="10">
        <v>6</v>
      </c>
      <c r="B10" s="9" t="s">
        <v>50</v>
      </c>
      <c r="C10" s="38">
        <v>9</v>
      </c>
      <c r="D10" s="20">
        <v>1</v>
      </c>
      <c r="E10" s="12" t="str">
        <f>Свод!E10</f>
        <v>Кайкова Е.В.</v>
      </c>
      <c r="F10" s="12">
        <f>Свод!F10</f>
        <v>8</v>
      </c>
      <c r="G10" s="112">
        <f t="shared" si="0"/>
        <v>37.5</v>
      </c>
      <c r="H10" s="113">
        <f>Свод!H10</f>
        <v>0</v>
      </c>
      <c r="I10" s="113">
        <f>Свод!I10</f>
        <v>37.5</v>
      </c>
      <c r="J10" s="113">
        <f>Свод!J10</f>
        <v>0</v>
      </c>
      <c r="K10" s="113">
        <f>Свод!K10</f>
        <v>0</v>
      </c>
      <c r="L10" s="113">
        <f>Свод!L10</f>
        <v>37.5</v>
      </c>
      <c r="M10" s="113">
        <f>Свод!M10</f>
        <v>0</v>
      </c>
      <c r="N10" s="12">
        <f>Свод!N10</f>
        <v>1980</v>
      </c>
      <c r="O10" s="112">
        <f t="shared" si="1"/>
        <v>37.5</v>
      </c>
      <c r="P10" s="113">
        <f>Свод!P10</f>
        <v>0</v>
      </c>
      <c r="Q10" s="113">
        <f>Свод!Q10</f>
        <v>37.5</v>
      </c>
      <c r="R10" s="113">
        <f>Свод!R10</f>
        <v>0</v>
      </c>
      <c r="S10" s="113">
        <f>Свод!S10</f>
        <v>0</v>
      </c>
      <c r="T10" s="12">
        <f>Свод!T10</f>
        <v>1</v>
      </c>
      <c r="U10" s="113">
        <f>Свод!U10</f>
        <v>37.5</v>
      </c>
      <c r="V10" s="113">
        <f>Свод!V10</f>
        <v>0</v>
      </c>
      <c r="W10" s="12">
        <f>Свод!W10</f>
        <v>8</v>
      </c>
      <c r="X10" s="113">
        <f>Свод!X10</f>
        <v>0</v>
      </c>
      <c r="Y10" s="12">
        <f>Свод!Y10</f>
        <v>0</v>
      </c>
      <c r="Z10" s="113">
        <f>Свод!Z10</f>
        <v>0</v>
      </c>
      <c r="AA10" s="110">
        <f>Свод!AA10</f>
        <v>0</v>
      </c>
    </row>
    <row r="11" spans="1:27" ht="13.5" customHeight="1">
      <c r="A11" s="10">
        <v>7</v>
      </c>
      <c r="B11" s="9" t="s">
        <v>50</v>
      </c>
      <c r="C11" s="38"/>
      <c r="D11" s="20">
        <v>2</v>
      </c>
      <c r="E11" s="12" t="str">
        <f>Свод!E11</f>
        <v>Еремеев В</v>
      </c>
      <c r="F11" s="12">
        <f>Свод!F11</f>
        <v>4</v>
      </c>
      <c r="G11" s="112">
        <f t="shared" si="0"/>
        <v>37.5</v>
      </c>
      <c r="H11" s="113">
        <f>Свод!H11</f>
        <v>0</v>
      </c>
      <c r="I11" s="113">
        <f>Свод!I11</f>
        <v>37.5</v>
      </c>
      <c r="J11" s="113">
        <f>Свод!J11</f>
        <v>0</v>
      </c>
      <c r="K11" s="113">
        <f>Свод!K11</f>
        <v>0</v>
      </c>
      <c r="L11" s="113">
        <f>Свод!L11</f>
        <v>37.5</v>
      </c>
      <c r="M11" s="113">
        <f>Свод!M11</f>
        <v>0</v>
      </c>
      <c r="N11" s="12">
        <f>Свод!N11</f>
        <v>1980</v>
      </c>
      <c r="O11" s="112">
        <f t="shared" si="1"/>
        <v>37.5</v>
      </c>
      <c r="P11" s="113">
        <f>Свод!P11</f>
        <v>0</v>
      </c>
      <c r="Q11" s="113">
        <f>Свод!Q11</f>
        <v>37.5</v>
      </c>
      <c r="R11" s="113">
        <f>Свод!R11</f>
        <v>0</v>
      </c>
      <c r="S11" s="113">
        <f>Свод!S11</f>
        <v>0</v>
      </c>
      <c r="T11" s="12">
        <f>Свод!T11</f>
        <v>1</v>
      </c>
      <c r="U11" s="113">
        <f>Свод!U11</f>
        <v>37.5</v>
      </c>
      <c r="V11" s="113">
        <f>Свод!V11</f>
        <v>0</v>
      </c>
      <c r="W11" s="12">
        <f>Свод!W11</f>
        <v>4</v>
      </c>
      <c r="X11" s="113">
        <f>Свод!X11</f>
        <v>0</v>
      </c>
      <c r="Y11" s="12">
        <f>Свод!Y11</f>
        <v>0</v>
      </c>
      <c r="Z11" s="113">
        <f>Свод!Z11</f>
        <v>0</v>
      </c>
      <c r="AA11" s="110">
        <f>Свод!AA11</f>
        <v>0</v>
      </c>
    </row>
    <row r="12" spans="1:27" ht="13.5" customHeight="1">
      <c r="A12" s="10">
        <v>8</v>
      </c>
      <c r="B12" s="9" t="s">
        <v>50</v>
      </c>
      <c r="C12" s="38">
        <v>15</v>
      </c>
      <c r="D12" s="20"/>
      <c r="E12" s="12" t="str">
        <f>Свод!E12</f>
        <v>Попов</v>
      </c>
      <c r="F12" s="12">
        <f>Свод!F12</f>
        <v>4</v>
      </c>
      <c r="G12" s="112">
        <f t="shared" si="0"/>
        <v>68.099999999999994</v>
      </c>
      <c r="H12" s="113">
        <f>Свод!H12</f>
        <v>0</v>
      </c>
      <c r="I12" s="113">
        <f>Свод!I12</f>
        <v>68.099999999999994</v>
      </c>
      <c r="J12" s="113">
        <f>Свод!J12</f>
        <v>0</v>
      </c>
      <c r="K12" s="113">
        <f>Свод!K12</f>
        <v>0</v>
      </c>
      <c r="L12" s="113">
        <f>Свод!L12</f>
        <v>68.099999999999994</v>
      </c>
      <c r="M12" s="113">
        <f>Свод!M12</f>
        <v>0</v>
      </c>
      <c r="N12" s="12">
        <f>Свод!N12</f>
        <v>1997</v>
      </c>
      <c r="O12" s="112">
        <f t="shared" si="1"/>
        <v>68.099999999999994</v>
      </c>
      <c r="P12" s="113">
        <f>Свод!P12</f>
        <v>0</v>
      </c>
      <c r="Q12" s="113">
        <f>Свод!Q12</f>
        <v>0</v>
      </c>
      <c r="R12" s="113">
        <f>Свод!R12</f>
        <v>68.099999999999994</v>
      </c>
      <c r="S12" s="113">
        <f>Свод!S12</f>
        <v>0</v>
      </c>
      <c r="T12" s="12">
        <f>Свод!T12</f>
        <v>0</v>
      </c>
      <c r="U12" s="113">
        <f>Свод!U12</f>
        <v>0</v>
      </c>
      <c r="V12" s="113">
        <f>Свод!V12</f>
        <v>0</v>
      </c>
      <c r="W12" s="12">
        <f>Свод!W12</f>
        <v>0</v>
      </c>
      <c r="X12" s="113">
        <f>Свод!X12</f>
        <v>68.099999999999994</v>
      </c>
      <c r="Y12" s="12">
        <f>Свод!Y12</f>
        <v>4</v>
      </c>
      <c r="Z12" s="113">
        <f>Свод!Z12</f>
        <v>0</v>
      </c>
      <c r="AA12" s="110">
        <f>Свод!AA12</f>
        <v>0</v>
      </c>
    </row>
    <row r="13" spans="1:27" ht="13.5" customHeight="1">
      <c r="A13" s="10">
        <v>9</v>
      </c>
      <c r="B13" s="9" t="s">
        <v>50</v>
      </c>
      <c r="C13" s="38">
        <v>16</v>
      </c>
      <c r="D13" s="20">
        <v>1</v>
      </c>
      <c r="E13" s="12" t="str">
        <f>Свод!E13</f>
        <v>Лисичкин  В.А.</v>
      </c>
      <c r="F13" s="12">
        <f>Свод!F13</f>
        <v>5</v>
      </c>
      <c r="G13" s="112">
        <f t="shared" si="0"/>
        <v>44</v>
      </c>
      <c r="H13" s="113">
        <f>Свод!H13</f>
        <v>0</v>
      </c>
      <c r="I13" s="113">
        <f>Свод!I13</f>
        <v>44</v>
      </c>
      <c r="J13" s="113">
        <f>Свод!J13</f>
        <v>0</v>
      </c>
      <c r="K13" s="113">
        <f>Свод!K13</f>
        <v>0</v>
      </c>
      <c r="L13" s="113">
        <f>Свод!L13</f>
        <v>44</v>
      </c>
      <c r="M13" s="113">
        <f>Свод!M13</f>
        <v>0</v>
      </c>
      <c r="N13" s="12">
        <f>Свод!N13</f>
        <v>1991</v>
      </c>
      <c r="O13" s="112">
        <f t="shared" si="1"/>
        <v>44</v>
      </c>
      <c r="P13" s="113">
        <f>Свод!P13</f>
        <v>0</v>
      </c>
      <c r="Q13" s="113">
        <f>Свод!Q13</f>
        <v>44</v>
      </c>
      <c r="R13" s="113">
        <f>Свод!R13</f>
        <v>0</v>
      </c>
      <c r="S13" s="113">
        <f>Свод!S13</f>
        <v>0</v>
      </c>
      <c r="T13" s="12">
        <f>Свод!T13</f>
        <v>1</v>
      </c>
      <c r="U13" s="113">
        <f>Свод!U13</f>
        <v>44</v>
      </c>
      <c r="V13" s="113">
        <f>Свод!V13</f>
        <v>0</v>
      </c>
      <c r="W13" s="12">
        <f>Свод!W13</f>
        <v>5</v>
      </c>
      <c r="X13" s="113">
        <f>Свод!X13</f>
        <v>0</v>
      </c>
      <c r="Y13" s="12">
        <f>Свод!Y13</f>
        <v>0</v>
      </c>
      <c r="Z13" s="113">
        <f>Свод!Z13</f>
        <v>0</v>
      </c>
      <c r="AA13" s="110">
        <f>Свод!AA13</f>
        <v>0</v>
      </c>
    </row>
    <row r="14" spans="1:27" ht="13.5" customHeight="1">
      <c r="A14" s="10">
        <v>10</v>
      </c>
      <c r="B14" s="9" t="s">
        <v>50</v>
      </c>
      <c r="C14" s="38"/>
      <c r="D14" s="20">
        <v>2</v>
      </c>
      <c r="E14" s="12" t="str">
        <f>Свод!E14</f>
        <v>Захаров</v>
      </c>
      <c r="F14" s="12">
        <f>Свод!F14</f>
        <v>3</v>
      </c>
      <c r="G14" s="112">
        <f t="shared" si="0"/>
        <v>59.1</v>
      </c>
      <c r="H14" s="113">
        <f>Свод!H14</f>
        <v>0</v>
      </c>
      <c r="I14" s="113">
        <f>Свод!I14</f>
        <v>59.1</v>
      </c>
      <c r="J14" s="113">
        <f>Свод!J14</f>
        <v>0</v>
      </c>
      <c r="K14" s="113">
        <f>Свод!K14</f>
        <v>0</v>
      </c>
      <c r="L14" s="113">
        <f>Свод!L14</f>
        <v>59.1</v>
      </c>
      <c r="M14" s="113">
        <f>Свод!M14</f>
        <v>0</v>
      </c>
      <c r="N14" s="12">
        <f>Свод!N14</f>
        <v>1991</v>
      </c>
      <c r="O14" s="112">
        <f t="shared" si="1"/>
        <v>59.1</v>
      </c>
      <c r="P14" s="113">
        <f>Свод!P14</f>
        <v>0</v>
      </c>
      <c r="Q14" s="113">
        <f>Свод!Q14</f>
        <v>0</v>
      </c>
      <c r="R14" s="113">
        <f>Свод!R14</f>
        <v>59.1</v>
      </c>
      <c r="S14" s="113">
        <f>Свод!S14</f>
        <v>0</v>
      </c>
      <c r="T14" s="12">
        <f>Свод!T14</f>
        <v>1</v>
      </c>
      <c r="U14" s="113">
        <f>Свод!U14</f>
        <v>59.1</v>
      </c>
      <c r="V14" s="113">
        <f>Свод!V14</f>
        <v>0</v>
      </c>
      <c r="W14" s="12">
        <f>Свод!W14</f>
        <v>3</v>
      </c>
      <c r="X14" s="113">
        <f>Свод!X14</f>
        <v>0</v>
      </c>
      <c r="Y14" s="12">
        <f>Свод!Y14</f>
        <v>0</v>
      </c>
      <c r="Z14" s="113">
        <f>Свод!Z14</f>
        <v>0</v>
      </c>
      <c r="AA14" s="110">
        <f>Свод!AA14</f>
        <v>0</v>
      </c>
    </row>
    <row r="15" spans="1:27" ht="13.5" customHeight="1">
      <c r="A15" s="10">
        <v>11</v>
      </c>
      <c r="B15" s="9" t="s">
        <v>50</v>
      </c>
      <c r="C15" s="38"/>
      <c r="D15" s="20">
        <v>3</v>
      </c>
      <c r="E15" s="12" t="str">
        <f>Свод!E15</f>
        <v>ВахрушевС</v>
      </c>
      <c r="F15" s="12">
        <f>Свод!F15</f>
        <v>3</v>
      </c>
      <c r="G15" s="112">
        <f t="shared" si="0"/>
        <v>44.9</v>
      </c>
      <c r="H15" s="113">
        <f>Свод!H15</f>
        <v>0</v>
      </c>
      <c r="I15" s="113">
        <f>Свод!I15</f>
        <v>44.9</v>
      </c>
      <c r="J15" s="113">
        <f>Свод!J15</f>
        <v>0</v>
      </c>
      <c r="K15" s="113">
        <f>Свод!K15</f>
        <v>0</v>
      </c>
      <c r="L15" s="113">
        <f>Свод!L15</f>
        <v>44.9</v>
      </c>
      <c r="M15" s="113">
        <f>Свод!M15</f>
        <v>0</v>
      </c>
      <c r="N15" s="12">
        <f>Свод!N15</f>
        <v>1991</v>
      </c>
      <c r="O15" s="112">
        <f t="shared" si="1"/>
        <v>44.9</v>
      </c>
      <c r="P15" s="113">
        <f>Свод!P15</f>
        <v>0</v>
      </c>
      <c r="Q15" s="113">
        <f>Свод!Q15</f>
        <v>44.9</v>
      </c>
      <c r="R15" s="113">
        <f>Свод!R15</f>
        <v>0</v>
      </c>
      <c r="S15" s="113">
        <f>Свод!S15</f>
        <v>0</v>
      </c>
      <c r="T15" s="12">
        <f>Свод!T15</f>
        <v>1</v>
      </c>
      <c r="U15" s="113">
        <f>Свод!U15</f>
        <v>44.9</v>
      </c>
      <c r="V15" s="113">
        <f>Свод!V15</f>
        <v>0</v>
      </c>
      <c r="W15" s="12">
        <f>Свод!W15</f>
        <v>3</v>
      </c>
      <c r="X15" s="113">
        <f>Свод!X15</f>
        <v>0</v>
      </c>
      <c r="Y15" s="12">
        <f>Свод!Y15</f>
        <v>0</v>
      </c>
      <c r="Z15" s="113">
        <f>Свод!Z15</f>
        <v>0</v>
      </c>
      <c r="AA15" s="110">
        <f>Свод!AA15</f>
        <v>0</v>
      </c>
    </row>
    <row r="16" spans="1:27" ht="13.5" customHeight="1">
      <c r="A16" s="10">
        <v>12</v>
      </c>
      <c r="B16" s="9" t="s">
        <v>50</v>
      </c>
      <c r="C16" s="38">
        <v>18</v>
      </c>
      <c r="D16" s="20">
        <v>1</v>
      </c>
      <c r="E16" s="12" t="str">
        <f>Свод!E17</f>
        <v>Краева Н.А</v>
      </c>
      <c r="F16" s="12">
        <f>Свод!F17</f>
        <v>4</v>
      </c>
      <c r="G16" s="112">
        <f t="shared" si="0"/>
        <v>73.900000000000006</v>
      </c>
      <c r="H16" s="113">
        <f>Свод!H17</f>
        <v>0</v>
      </c>
      <c r="I16" s="113">
        <f>Свод!I17</f>
        <v>73.900000000000006</v>
      </c>
      <c r="J16" s="113">
        <f>Свод!J17</f>
        <v>0</v>
      </c>
      <c r="K16" s="113">
        <f>Свод!K17</f>
        <v>0</v>
      </c>
      <c r="L16" s="113">
        <f>Свод!L17</f>
        <v>73.900000000000006</v>
      </c>
      <c r="M16" s="113">
        <f>Свод!M17</f>
        <v>0</v>
      </c>
      <c r="N16" s="12">
        <f>Свод!N17</f>
        <v>1998</v>
      </c>
      <c r="O16" s="112">
        <f t="shared" si="1"/>
        <v>73.900000000000006</v>
      </c>
      <c r="P16" s="113">
        <f>Свод!P17</f>
        <v>0</v>
      </c>
      <c r="Q16" s="113">
        <f>Свод!Q17</f>
        <v>0</v>
      </c>
      <c r="R16" s="113">
        <f>Свод!R17</f>
        <v>73.900000000000006</v>
      </c>
      <c r="S16" s="113">
        <f>Свод!S17</f>
        <v>0</v>
      </c>
      <c r="T16" s="12">
        <f>Свод!T17</f>
        <v>0</v>
      </c>
      <c r="U16" s="113">
        <f>Свод!U17</f>
        <v>0</v>
      </c>
      <c r="V16" s="113">
        <f>Свод!V17</f>
        <v>0</v>
      </c>
      <c r="W16" s="12">
        <f>Свод!W17</f>
        <v>0</v>
      </c>
      <c r="X16" s="113">
        <f>Свод!X17</f>
        <v>73.900000000000006</v>
      </c>
      <c r="Y16" s="12">
        <f>Свод!Y17</f>
        <v>4</v>
      </c>
      <c r="Z16" s="113">
        <f>Свод!Z17</f>
        <v>0</v>
      </c>
      <c r="AA16" s="110">
        <f>Свод!AA17</f>
        <v>0</v>
      </c>
    </row>
    <row r="17" spans="1:27" ht="13.5" customHeight="1">
      <c r="A17" s="10">
        <v>13</v>
      </c>
      <c r="B17" s="9" t="s">
        <v>57</v>
      </c>
      <c r="C17" s="38">
        <v>6</v>
      </c>
      <c r="D17" s="20"/>
      <c r="E17" s="12" t="str">
        <f>Свод!E24</f>
        <v>Сургучев Е.П.</v>
      </c>
      <c r="F17" s="12">
        <f>Свод!F24</f>
        <v>2</v>
      </c>
      <c r="G17" s="112">
        <f t="shared" si="0"/>
        <v>67.099999999999994</v>
      </c>
      <c r="H17" s="113">
        <f>Свод!H24</f>
        <v>0</v>
      </c>
      <c r="I17" s="113">
        <f>Свод!I24</f>
        <v>67.099999999999994</v>
      </c>
      <c r="J17" s="113">
        <f>Свод!J24</f>
        <v>0</v>
      </c>
      <c r="K17" s="113">
        <f>Свод!K24</f>
        <v>0</v>
      </c>
      <c r="L17" s="113">
        <f>Свод!L24</f>
        <v>67.099999999999994</v>
      </c>
      <c r="M17" s="113">
        <f>Свод!M24</f>
        <v>0</v>
      </c>
      <c r="N17" s="12">
        <f>Свод!N24</f>
        <v>1997</v>
      </c>
      <c r="O17" s="112">
        <f t="shared" si="1"/>
        <v>67.099999999999994</v>
      </c>
      <c r="P17" s="113">
        <f>Свод!P24</f>
        <v>0</v>
      </c>
      <c r="Q17" s="113">
        <f>Свод!Q24</f>
        <v>0</v>
      </c>
      <c r="R17" s="113">
        <f>Свод!R24</f>
        <v>67.099999999999994</v>
      </c>
      <c r="S17" s="113">
        <f>Свод!S24</f>
        <v>0</v>
      </c>
      <c r="T17" s="12">
        <f>Свод!T24</f>
        <v>0</v>
      </c>
      <c r="U17" s="113">
        <f>Свод!U24</f>
        <v>0</v>
      </c>
      <c r="V17" s="113">
        <f>Свод!V24</f>
        <v>0</v>
      </c>
      <c r="W17" s="12">
        <f>Свод!W24</f>
        <v>0</v>
      </c>
      <c r="X17" s="113">
        <f>Свод!X24</f>
        <v>67.099999999999994</v>
      </c>
      <c r="Y17" s="12">
        <f>Свод!Y24</f>
        <v>2</v>
      </c>
      <c r="Z17" s="113">
        <f>Свод!Z24</f>
        <v>0</v>
      </c>
      <c r="AA17" s="110">
        <f>Свод!AA24</f>
        <v>0</v>
      </c>
    </row>
    <row r="18" spans="1:27" ht="13.5" customHeight="1">
      <c r="A18" s="10">
        <v>14</v>
      </c>
      <c r="B18" s="9" t="s">
        <v>57</v>
      </c>
      <c r="C18" s="38">
        <v>7</v>
      </c>
      <c r="D18" s="20"/>
      <c r="E18" s="12" t="str">
        <f>Свод!E25</f>
        <v>СургучевА</v>
      </c>
      <c r="F18" s="12">
        <f>Свод!F25</f>
        <v>4</v>
      </c>
      <c r="G18" s="112">
        <f t="shared" si="0"/>
        <v>84.9</v>
      </c>
      <c r="H18" s="113">
        <f>Свод!H25</f>
        <v>0</v>
      </c>
      <c r="I18" s="113">
        <f>Свод!I25</f>
        <v>84.9</v>
      </c>
      <c r="J18" s="113">
        <f>Свод!J25</f>
        <v>0</v>
      </c>
      <c r="K18" s="113">
        <f>Свод!K25</f>
        <v>0</v>
      </c>
      <c r="L18" s="113">
        <f>Свод!L25</f>
        <v>84.9</v>
      </c>
      <c r="M18" s="113">
        <f>Свод!M25</f>
        <v>0</v>
      </c>
      <c r="N18" s="12">
        <f>Свод!N25</f>
        <v>1991</v>
      </c>
      <c r="O18" s="112">
        <f t="shared" si="1"/>
        <v>84.9</v>
      </c>
      <c r="P18" s="113">
        <f>Свод!P25</f>
        <v>0</v>
      </c>
      <c r="Q18" s="113">
        <f>Свод!Q25</f>
        <v>0</v>
      </c>
      <c r="R18" s="113">
        <f>Свод!R25</f>
        <v>84.9</v>
      </c>
      <c r="S18" s="113">
        <f>Свод!S25</f>
        <v>0</v>
      </c>
      <c r="T18" s="12">
        <f>Свод!T25</f>
        <v>0</v>
      </c>
      <c r="U18" s="113">
        <f>Свод!U25</f>
        <v>0</v>
      </c>
      <c r="V18" s="113">
        <f>Свод!V25</f>
        <v>0</v>
      </c>
      <c r="W18" s="12">
        <f>Свод!W25</f>
        <v>0</v>
      </c>
      <c r="X18" s="113">
        <f>Свод!X25</f>
        <v>84.9</v>
      </c>
      <c r="Y18" s="12">
        <f>Свод!Y25</f>
        <v>4</v>
      </c>
      <c r="Z18" s="113">
        <f>Свод!Z25</f>
        <v>0</v>
      </c>
      <c r="AA18" s="110">
        <f>Свод!AA25</f>
        <v>0</v>
      </c>
    </row>
    <row r="19" spans="1:27" ht="13.5" customHeight="1">
      <c r="A19" s="10">
        <v>15</v>
      </c>
      <c r="B19" s="9" t="s">
        <v>57</v>
      </c>
      <c r="C19" s="38">
        <v>16</v>
      </c>
      <c r="D19" s="20"/>
      <c r="E19" s="12" t="str">
        <f>Свод!E31</f>
        <v>Шестаков</v>
      </c>
      <c r="F19" s="12">
        <f>Свод!F31</f>
        <v>4</v>
      </c>
      <c r="G19" s="112">
        <f t="shared" si="0"/>
        <v>82.1</v>
      </c>
      <c r="H19" s="113">
        <f>Свод!H31</f>
        <v>0</v>
      </c>
      <c r="I19" s="113">
        <f>Свод!I31</f>
        <v>82.1</v>
      </c>
      <c r="J19" s="113">
        <f>Свод!J31</f>
        <v>0</v>
      </c>
      <c r="K19" s="113">
        <f>Свод!K31</f>
        <v>0</v>
      </c>
      <c r="L19" s="113">
        <f>Свод!L31</f>
        <v>82.1</v>
      </c>
      <c r="M19" s="113">
        <f>Свод!M31</f>
        <v>0</v>
      </c>
      <c r="N19" s="12">
        <f>Свод!N31</f>
        <v>1997</v>
      </c>
      <c r="O19" s="112">
        <f t="shared" si="1"/>
        <v>82.1</v>
      </c>
      <c r="P19" s="113">
        <f>Свод!P31</f>
        <v>0</v>
      </c>
      <c r="Q19" s="113">
        <f>Свод!Q31</f>
        <v>0</v>
      </c>
      <c r="R19" s="113">
        <f>Свод!R31</f>
        <v>82.1</v>
      </c>
      <c r="S19" s="113">
        <f>Свод!S31</f>
        <v>0</v>
      </c>
      <c r="T19" s="12">
        <f>Свод!T31</f>
        <v>0</v>
      </c>
      <c r="U19" s="113">
        <f>Свод!U31</f>
        <v>0</v>
      </c>
      <c r="V19" s="113">
        <f>Свод!V31</f>
        <v>0</v>
      </c>
      <c r="W19" s="12">
        <f>Свод!W31</f>
        <v>0</v>
      </c>
      <c r="X19" s="113">
        <f>Свод!X31</f>
        <v>82.1</v>
      </c>
      <c r="Y19" s="12">
        <f>Свод!Y31</f>
        <v>4</v>
      </c>
      <c r="Z19" s="113">
        <f>Свод!Z31</f>
        <v>0</v>
      </c>
      <c r="AA19" s="110">
        <f>Свод!AA31</f>
        <v>0</v>
      </c>
    </row>
    <row r="20" spans="1:27" ht="13.5" customHeight="1">
      <c r="A20" s="10">
        <v>16</v>
      </c>
      <c r="B20" s="9" t="s">
        <v>57</v>
      </c>
      <c r="C20" s="38">
        <v>17</v>
      </c>
      <c r="D20" s="20"/>
      <c r="E20" s="12" t="str">
        <f>Свод!E32</f>
        <v>Сиверь</v>
      </c>
      <c r="F20" s="12">
        <f>Свод!F32</f>
        <v>4</v>
      </c>
      <c r="G20" s="112">
        <f t="shared" si="0"/>
        <v>67.2</v>
      </c>
      <c r="H20" s="113">
        <f>Свод!H32</f>
        <v>0</v>
      </c>
      <c r="I20" s="113">
        <f>Свод!I32</f>
        <v>67.2</v>
      </c>
      <c r="J20" s="113">
        <f>Свод!J32</f>
        <v>0</v>
      </c>
      <c r="K20" s="113">
        <f>Свод!K32</f>
        <v>0</v>
      </c>
      <c r="L20" s="113">
        <f>Свод!L32</f>
        <v>67.2</v>
      </c>
      <c r="M20" s="113">
        <f>Свод!M32</f>
        <v>0</v>
      </c>
      <c r="N20" s="12">
        <f>Свод!N32</f>
        <v>1997</v>
      </c>
      <c r="O20" s="112">
        <f t="shared" si="1"/>
        <v>67.2</v>
      </c>
      <c r="P20" s="113">
        <f>Свод!P32</f>
        <v>0</v>
      </c>
      <c r="Q20" s="113">
        <f>Свод!Q32</f>
        <v>0</v>
      </c>
      <c r="R20" s="113">
        <f>Свод!R32</f>
        <v>67.2</v>
      </c>
      <c r="S20" s="113">
        <f>Свод!S32</f>
        <v>0</v>
      </c>
      <c r="T20" s="12">
        <f>Свод!T32</f>
        <v>0</v>
      </c>
      <c r="U20" s="113">
        <f>Свод!U32</f>
        <v>0</v>
      </c>
      <c r="V20" s="113">
        <f>Свод!V32</f>
        <v>0</v>
      </c>
      <c r="W20" s="12">
        <f>Свод!W32</f>
        <v>0</v>
      </c>
      <c r="X20" s="113">
        <f>Свод!X32</f>
        <v>67.2</v>
      </c>
      <c r="Y20" s="12">
        <f>Свод!Y32</f>
        <v>4</v>
      </c>
      <c r="Z20" s="113">
        <f>Свод!Z32</f>
        <v>0</v>
      </c>
      <c r="AA20" s="110">
        <f>Свод!AA32</f>
        <v>0</v>
      </c>
    </row>
    <row r="21" spans="1:27" ht="13.5" customHeight="1">
      <c r="A21" s="10">
        <v>17</v>
      </c>
      <c r="B21" s="9" t="s">
        <v>57</v>
      </c>
      <c r="C21" s="38">
        <v>27</v>
      </c>
      <c r="D21" s="20"/>
      <c r="E21" s="12" t="str">
        <f>Свод!E37</f>
        <v>Гончаров</v>
      </c>
      <c r="F21" s="12">
        <f>Свод!F37</f>
        <v>4</v>
      </c>
      <c r="G21" s="112">
        <f t="shared" si="0"/>
        <v>72.099999999999994</v>
      </c>
      <c r="H21" s="113">
        <f>Свод!H37</f>
        <v>0</v>
      </c>
      <c r="I21" s="113">
        <f>Свод!I37</f>
        <v>72.099999999999994</v>
      </c>
      <c r="J21" s="113">
        <f>Свод!J37</f>
        <v>0</v>
      </c>
      <c r="K21" s="113">
        <f>Свод!K37</f>
        <v>0</v>
      </c>
      <c r="L21" s="113">
        <f>Свод!L37</f>
        <v>72.099999999999994</v>
      </c>
      <c r="M21" s="113">
        <f>Свод!M37</f>
        <v>0</v>
      </c>
      <c r="N21" s="12">
        <f>Свод!N37</f>
        <v>2007</v>
      </c>
      <c r="O21" s="112">
        <f t="shared" si="1"/>
        <v>72.099999999999994</v>
      </c>
      <c r="P21" s="113">
        <f>Свод!P37</f>
        <v>0</v>
      </c>
      <c r="Q21" s="113">
        <f>Свод!Q37</f>
        <v>0</v>
      </c>
      <c r="R21" s="113">
        <f>Свод!R37</f>
        <v>72.099999999999994</v>
      </c>
      <c r="S21" s="113">
        <f>Свод!S37</f>
        <v>0</v>
      </c>
      <c r="T21" s="12">
        <f>Свод!T37</f>
        <v>0</v>
      </c>
      <c r="U21" s="113">
        <f>Свод!U37</f>
        <v>0</v>
      </c>
      <c r="V21" s="113">
        <f>Свод!V37</f>
        <v>0</v>
      </c>
      <c r="W21" s="12">
        <f>Свод!W37</f>
        <v>0</v>
      </c>
      <c r="X21" s="113">
        <f>Свод!X37</f>
        <v>72.099999999999994</v>
      </c>
      <c r="Y21" s="12">
        <f>Свод!Y37</f>
        <v>4</v>
      </c>
      <c r="Z21" s="113">
        <f>Свод!Z37</f>
        <v>0</v>
      </c>
      <c r="AA21" s="110">
        <f>Свод!AA37</f>
        <v>0</v>
      </c>
    </row>
    <row r="22" spans="1:27" ht="13.5" customHeight="1">
      <c r="A22" s="10">
        <v>18</v>
      </c>
      <c r="B22" s="9" t="s">
        <v>57</v>
      </c>
      <c r="C22" s="38">
        <v>36</v>
      </c>
      <c r="D22" s="20">
        <v>1</v>
      </c>
      <c r="E22" s="12" t="str">
        <f>Свод!E42</f>
        <v>Куприна</v>
      </c>
      <c r="F22" s="12">
        <f>Свод!F42</f>
        <v>6</v>
      </c>
      <c r="G22" s="112">
        <f t="shared" si="0"/>
        <v>48.9</v>
      </c>
      <c r="H22" s="113">
        <f>Свод!H42</f>
        <v>0</v>
      </c>
      <c r="I22" s="113">
        <f>Свод!I42</f>
        <v>48.9</v>
      </c>
      <c r="J22" s="113">
        <f>Свод!J42</f>
        <v>0</v>
      </c>
      <c r="K22" s="113">
        <f>Свод!K42</f>
        <v>0</v>
      </c>
      <c r="L22" s="113">
        <f>Свод!L42</f>
        <v>48.9</v>
      </c>
      <c r="M22" s="113">
        <f>Свод!M42</f>
        <v>0</v>
      </c>
      <c r="N22" s="12">
        <f>Свод!N42</f>
        <v>2005</v>
      </c>
      <c r="O22" s="112">
        <f t="shared" si="1"/>
        <v>48.9</v>
      </c>
      <c r="P22" s="113">
        <f>Свод!P42</f>
        <v>0</v>
      </c>
      <c r="Q22" s="113">
        <f>Свод!Q42</f>
        <v>48.9</v>
      </c>
      <c r="R22" s="113">
        <f>Свод!R42</f>
        <v>0</v>
      </c>
      <c r="S22" s="113">
        <f>Свод!S42</f>
        <v>0</v>
      </c>
      <c r="T22" s="12">
        <f>Свод!T42</f>
        <v>1</v>
      </c>
      <c r="U22" s="113">
        <f>Свод!U42</f>
        <v>48.9</v>
      </c>
      <c r="V22" s="113">
        <f>Свод!V42</f>
        <v>0</v>
      </c>
      <c r="W22" s="12">
        <f>Свод!W42</f>
        <v>6</v>
      </c>
      <c r="X22" s="113">
        <f>Свод!X42</f>
        <v>0</v>
      </c>
      <c r="Y22" s="12">
        <f>Свод!Y42</f>
        <v>0</v>
      </c>
      <c r="Z22" s="113">
        <f>Свод!Z42</f>
        <v>0</v>
      </c>
      <c r="AA22" s="110">
        <f>Свод!AA42</f>
        <v>0</v>
      </c>
    </row>
    <row r="23" spans="1:27" ht="13.5" customHeight="1">
      <c r="A23" s="10">
        <v>19</v>
      </c>
      <c r="B23" s="9" t="s">
        <v>57</v>
      </c>
      <c r="C23" s="38"/>
      <c r="D23" s="20">
        <v>2</v>
      </c>
      <c r="E23" s="12" t="str">
        <f>Свод!E43</f>
        <v>Полин</v>
      </c>
      <c r="F23" s="12">
        <f>Свод!F43</f>
        <v>6</v>
      </c>
      <c r="G23" s="112">
        <f t="shared" si="0"/>
        <v>70.2</v>
      </c>
      <c r="H23" s="113">
        <f>Свод!H43</f>
        <v>0</v>
      </c>
      <c r="I23" s="113">
        <f>Свод!I43</f>
        <v>70.2</v>
      </c>
      <c r="J23" s="113">
        <f>Свод!J43</f>
        <v>0</v>
      </c>
      <c r="K23" s="113">
        <f>Свод!K43</f>
        <v>0</v>
      </c>
      <c r="L23" s="113">
        <f>Свод!L43</f>
        <v>70.2</v>
      </c>
      <c r="M23" s="113">
        <f>Свод!M43</f>
        <v>0</v>
      </c>
      <c r="N23" s="12">
        <f>Свод!N43</f>
        <v>2005</v>
      </c>
      <c r="O23" s="112">
        <f t="shared" si="1"/>
        <v>70.2</v>
      </c>
      <c r="P23" s="113">
        <f>Свод!P43</f>
        <v>0</v>
      </c>
      <c r="Q23" s="113">
        <f>Свод!Q43</f>
        <v>0</v>
      </c>
      <c r="R23" s="113">
        <f>Свод!R43</f>
        <v>70.2</v>
      </c>
      <c r="S23" s="113">
        <f>Свод!S43</f>
        <v>0</v>
      </c>
      <c r="T23" s="12">
        <f>Свод!T43</f>
        <v>1</v>
      </c>
      <c r="U23" s="113">
        <f>Свод!U43</f>
        <v>70.2</v>
      </c>
      <c r="V23" s="113">
        <f>Свод!V43</f>
        <v>0</v>
      </c>
      <c r="W23" s="12">
        <f>Свод!W43</f>
        <v>6</v>
      </c>
      <c r="X23" s="113">
        <f>Свод!X43</f>
        <v>0</v>
      </c>
      <c r="Y23" s="12">
        <f>Свод!Y43</f>
        <v>0</v>
      </c>
      <c r="Z23" s="113">
        <f>Свод!Z43</f>
        <v>0</v>
      </c>
      <c r="AA23" s="110">
        <f>Свод!AA43</f>
        <v>0</v>
      </c>
    </row>
    <row r="24" spans="1:27" ht="13.5" customHeight="1">
      <c r="A24" s="10">
        <v>20</v>
      </c>
      <c r="B24" s="16" t="s">
        <v>127</v>
      </c>
      <c r="C24" s="38">
        <v>6</v>
      </c>
      <c r="D24" s="38">
        <v>2</v>
      </c>
      <c r="E24" s="12" t="str">
        <f>Свод!E48</f>
        <v>Сургучева Н.Л.</v>
      </c>
      <c r="F24" s="12">
        <f>Свод!F48</f>
        <v>3</v>
      </c>
      <c r="G24" s="112">
        <f t="shared" si="0"/>
        <v>51.9</v>
      </c>
      <c r="H24" s="113">
        <f>Свод!H48</f>
        <v>0</v>
      </c>
      <c r="I24" s="113">
        <f>Свод!I48</f>
        <v>51.9</v>
      </c>
      <c r="J24" s="113">
        <f>Свод!J48</f>
        <v>0</v>
      </c>
      <c r="K24" s="113">
        <f>Свод!K48</f>
        <v>0</v>
      </c>
      <c r="L24" s="113">
        <f>Свод!L48</f>
        <v>51.9</v>
      </c>
      <c r="M24" s="113">
        <f>Свод!M48</f>
        <v>0</v>
      </c>
      <c r="N24" s="12">
        <f>Свод!N48</f>
        <v>2011</v>
      </c>
      <c r="O24" s="112">
        <f t="shared" si="1"/>
        <v>51.9</v>
      </c>
      <c r="P24" s="113">
        <f>Свод!P48</f>
        <v>0</v>
      </c>
      <c r="Q24" s="113">
        <f>Свод!Q48</f>
        <v>51.9</v>
      </c>
      <c r="R24" s="113">
        <f>Свод!R48</f>
        <v>0</v>
      </c>
      <c r="S24" s="113">
        <f>Свод!S48</f>
        <v>0</v>
      </c>
      <c r="T24" s="12">
        <f>Свод!T48</f>
        <v>1</v>
      </c>
      <c r="U24" s="113">
        <f>Свод!U48</f>
        <v>51.9</v>
      </c>
      <c r="V24" s="113">
        <f>Свод!V48</f>
        <v>0</v>
      </c>
      <c r="W24" s="12">
        <f>Свод!W48</f>
        <v>3</v>
      </c>
      <c r="X24" s="113">
        <f>Свод!X48</f>
        <v>0</v>
      </c>
      <c r="Y24" s="12">
        <f>Свод!Y48</f>
        <v>0</v>
      </c>
      <c r="Z24" s="113">
        <f>Свод!Z48</f>
        <v>0</v>
      </c>
      <c r="AA24" s="110">
        <f>Свод!AA48</f>
        <v>0</v>
      </c>
    </row>
    <row r="25" spans="1:27" ht="13.5" customHeight="1">
      <c r="A25" s="10">
        <v>21</v>
      </c>
      <c r="B25" s="16" t="s">
        <v>65</v>
      </c>
      <c r="C25" s="38"/>
      <c r="D25" s="71">
        <v>1</v>
      </c>
      <c r="E25" s="10" t="str">
        <f>Свод!E49</f>
        <v>Петров А.Е.</v>
      </c>
      <c r="F25" s="12">
        <f>Свод!F49</f>
        <v>4</v>
      </c>
      <c r="G25" s="112">
        <f t="shared" si="0"/>
        <v>32.1</v>
      </c>
      <c r="H25" s="113">
        <f>Свод!H49</f>
        <v>0</v>
      </c>
      <c r="I25" s="113">
        <f>Свод!I49</f>
        <v>32.1</v>
      </c>
      <c r="J25" s="113">
        <f>Свод!J49</f>
        <v>0</v>
      </c>
      <c r="K25" s="113">
        <f>Свод!K49</f>
        <v>0</v>
      </c>
      <c r="L25" s="113">
        <f>Свод!L49</f>
        <v>32.1</v>
      </c>
      <c r="M25" s="113">
        <f>Свод!M49</f>
        <v>0</v>
      </c>
      <c r="N25" s="12">
        <f>Свод!N49</f>
        <v>2011</v>
      </c>
      <c r="O25" s="112">
        <f t="shared" si="1"/>
        <v>32.1</v>
      </c>
      <c r="P25" s="113">
        <f>Свод!P49</f>
        <v>32.1</v>
      </c>
      <c r="Q25" s="113">
        <f>Свод!Q49</f>
        <v>0</v>
      </c>
      <c r="R25" s="113">
        <f>Свод!R49</f>
        <v>0</v>
      </c>
      <c r="S25" s="113">
        <f>Свод!S49</f>
        <v>0</v>
      </c>
      <c r="T25" s="12">
        <f>Свод!T49</f>
        <v>1</v>
      </c>
      <c r="U25" s="113">
        <f>Свод!U49</f>
        <v>32.1</v>
      </c>
      <c r="V25" s="113">
        <f>Свод!V49</f>
        <v>0</v>
      </c>
      <c r="W25" s="12">
        <f>Свод!W49</f>
        <v>4</v>
      </c>
      <c r="X25" s="113">
        <f>Свод!X49</f>
        <v>0</v>
      </c>
      <c r="Y25" s="12">
        <f>Свод!Y49</f>
        <v>0</v>
      </c>
      <c r="Z25" s="113">
        <f>Свод!Z49</f>
        <v>0</v>
      </c>
      <c r="AA25" s="110">
        <f>Свод!AA49</f>
        <v>0</v>
      </c>
    </row>
    <row r="26" spans="1:27" ht="13.5" customHeight="1">
      <c r="A26" s="10">
        <v>22</v>
      </c>
      <c r="B26" s="16" t="s">
        <v>65</v>
      </c>
      <c r="C26" s="38"/>
      <c r="D26" s="71">
        <v>3</v>
      </c>
      <c r="E26" s="10" t="str">
        <f>Свод!E50</f>
        <v>Степанова Н.П</v>
      </c>
      <c r="F26" s="12">
        <f>Свод!F50</f>
        <v>2</v>
      </c>
      <c r="G26" s="112">
        <f t="shared" si="0"/>
        <v>41.9</v>
      </c>
      <c r="H26" s="113">
        <f>Свод!H50</f>
        <v>0</v>
      </c>
      <c r="I26" s="113">
        <f>Свод!I50</f>
        <v>41.9</v>
      </c>
      <c r="J26" s="113">
        <f>Свод!J50</f>
        <v>0</v>
      </c>
      <c r="K26" s="113">
        <f>Свод!K50</f>
        <v>0</v>
      </c>
      <c r="L26" s="113">
        <f>Свод!L50</f>
        <v>41.9</v>
      </c>
      <c r="M26" s="113">
        <f>Свод!M50</f>
        <v>0</v>
      </c>
      <c r="N26" s="12">
        <f>Свод!N50</f>
        <v>2011</v>
      </c>
      <c r="O26" s="112">
        <f t="shared" si="1"/>
        <v>41.9</v>
      </c>
      <c r="P26" s="113">
        <f>Свод!P50</f>
        <v>0</v>
      </c>
      <c r="Q26" s="113">
        <f>Свод!Q50</f>
        <v>41.9</v>
      </c>
      <c r="R26" s="113">
        <f>Свод!R50</f>
        <v>0</v>
      </c>
      <c r="S26" s="113">
        <f>Свод!S50</f>
        <v>0</v>
      </c>
      <c r="T26" s="12">
        <f>Свод!T50</f>
        <v>1</v>
      </c>
      <c r="U26" s="113">
        <f>Свод!U50</f>
        <v>41.9</v>
      </c>
      <c r="V26" s="113">
        <f>Свод!V50</f>
        <v>0</v>
      </c>
      <c r="W26" s="12">
        <f>Свод!W50</f>
        <v>2</v>
      </c>
      <c r="X26" s="113">
        <f>Свод!X50</f>
        <v>0</v>
      </c>
      <c r="Y26" s="12">
        <f>Свод!Y50</f>
        <v>0</v>
      </c>
      <c r="Z26" s="113">
        <f>Свод!Z50</f>
        <v>0</v>
      </c>
      <c r="AA26" s="110">
        <f>Свод!AA50</f>
        <v>0</v>
      </c>
    </row>
    <row r="27" spans="1:27" ht="13.5" customHeight="1">
      <c r="A27" s="10">
        <v>23</v>
      </c>
      <c r="B27" s="16" t="s">
        <v>78</v>
      </c>
      <c r="C27" s="38">
        <v>1</v>
      </c>
      <c r="D27" s="71">
        <v>1</v>
      </c>
      <c r="E27" s="12" t="str">
        <f>Свод!E63</f>
        <v>Зарифулина Г.Р.</v>
      </c>
      <c r="F27" s="12">
        <f>Свод!F63</f>
        <v>6</v>
      </c>
      <c r="G27" s="12">
        <f>Свод!G63</f>
        <v>44.2</v>
      </c>
      <c r="H27" s="12">
        <f>Свод!H63</f>
        <v>0</v>
      </c>
      <c r="I27" s="12">
        <f>Свод!I63</f>
        <v>44.2</v>
      </c>
      <c r="J27" s="12">
        <f>Свод!J63</f>
        <v>0</v>
      </c>
      <c r="K27" s="12">
        <f>Свод!K63</f>
        <v>0</v>
      </c>
      <c r="L27" s="12">
        <f>Свод!L63</f>
        <v>44.2</v>
      </c>
      <c r="M27" s="12">
        <f>Свод!M63</f>
        <v>0</v>
      </c>
      <c r="N27" s="12">
        <f>Свод!N63</f>
        <v>1985</v>
      </c>
      <c r="O27" s="12">
        <f>Свод!O63</f>
        <v>44.2</v>
      </c>
      <c r="P27" s="12">
        <f>Свод!P63</f>
        <v>0</v>
      </c>
      <c r="Q27" s="12">
        <f>Свод!Q63</f>
        <v>44.2</v>
      </c>
      <c r="R27" s="12">
        <f>Свод!R63</f>
        <v>0</v>
      </c>
      <c r="S27" s="12">
        <f>Свод!S63</f>
        <v>0</v>
      </c>
      <c r="T27" s="12">
        <f>Свод!T63</f>
        <v>1</v>
      </c>
      <c r="U27" s="12">
        <f>Свод!U63</f>
        <v>44.2</v>
      </c>
      <c r="V27" s="12">
        <f>Свод!V63</f>
        <v>0</v>
      </c>
      <c r="W27" s="12">
        <f>Свод!W63</f>
        <v>6</v>
      </c>
      <c r="X27" s="12">
        <f>Свод!X63</f>
        <v>0</v>
      </c>
      <c r="Y27" s="12">
        <f>Свод!Y63</f>
        <v>0</v>
      </c>
      <c r="Z27" s="12">
        <f>Свод!Z63</f>
        <v>0</v>
      </c>
      <c r="AA27" s="12">
        <f>Свод!AA63</f>
        <v>0</v>
      </c>
    </row>
    <row r="28" spans="1:27" ht="13.5" customHeight="1">
      <c r="A28" s="10">
        <v>24</v>
      </c>
      <c r="B28" s="9" t="s">
        <v>78</v>
      </c>
      <c r="C28" s="38"/>
      <c r="D28" s="20">
        <v>2</v>
      </c>
      <c r="E28" s="12" t="str">
        <f>Свод!E64</f>
        <v>Токарева Ю.А.</v>
      </c>
      <c r="F28" s="12">
        <f>Свод!F64</f>
        <v>4</v>
      </c>
      <c r="G28" s="112">
        <f t="shared" si="0"/>
        <v>43.3</v>
      </c>
      <c r="H28" s="113">
        <f>Свод!H64</f>
        <v>0</v>
      </c>
      <c r="I28" s="113">
        <f>Свод!I64</f>
        <v>43.3</v>
      </c>
      <c r="J28" s="113">
        <f>Свод!J64</f>
        <v>0</v>
      </c>
      <c r="K28" s="113">
        <f>Свод!K64</f>
        <v>0</v>
      </c>
      <c r="L28" s="113">
        <f>Свод!L64</f>
        <v>43.3</v>
      </c>
      <c r="M28" s="113">
        <f>Свод!M64</f>
        <v>0</v>
      </c>
      <c r="N28" s="12">
        <f>Свод!N64</f>
        <v>1985</v>
      </c>
      <c r="O28" s="112">
        <f t="shared" si="1"/>
        <v>43.3</v>
      </c>
      <c r="P28" s="113">
        <f>Свод!P64</f>
        <v>0</v>
      </c>
      <c r="Q28" s="113">
        <f>Свод!Q64</f>
        <v>43.3</v>
      </c>
      <c r="R28" s="113">
        <f>Свод!R64</f>
        <v>0</v>
      </c>
      <c r="S28" s="113">
        <f>Свод!S64</f>
        <v>0</v>
      </c>
      <c r="T28" s="12">
        <f>Свод!T64</f>
        <v>1</v>
      </c>
      <c r="U28" s="113">
        <f>Свод!U64</f>
        <v>43.3</v>
      </c>
      <c r="V28" s="113">
        <f>Свод!V64</f>
        <v>0</v>
      </c>
      <c r="W28" s="12">
        <f>Свод!W64</f>
        <v>4</v>
      </c>
      <c r="X28" s="113">
        <f>Свод!X64</f>
        <v>0</v>
      </c>
      <c r="Y28" s="12">
        <f>Свод!Y64</f>
        <v>0</v>
      </c>
      <c r="Z28" s="113">
        <f>Свод!Z64</f>
        <v>0</v>
      </c>
      <c r="AA28" s="110">
        <f>Свод!AA64</f>
        <v>0</v>
      </c>
    </row>
    <row r="29" spans="1:27" ht="13.5" customHeight="1">
      <c r="A29" s="10">
        <v>25</v>
      </c>
      <c r="B29" s="9" t="s">
        <v>78</v>
      </c>
      <c r="C29" s="38">
        <v>2</v>
      </c>
      <c r="D29" s="20">
        <v>1</v>
      </c>
      <c r="E29" s="12" t="str">
        <f>Свод!E65</f>
        <v>Менщикова С.В,</v>
      </c>
      <c r="F29" s="12">
        <f>Свод!F65</f>
        <v>3</v>
      </c>
      <c r="G29" s="112">
        <f t="shared" si="0"/>
        <v>44</v>
      </c>
      <c r="H29" s="113">
        <f>Свод!H65</f>
        <v>0</v>
      </c>
      <c r="I29" s="113">
        <f>Свод!I65</f>
        <v>44</v>
      </c>
      <c r="J29" s="113">
        <f>Свод!J65</f>
        <v>0</v>
      </c>
      <c r="K29" s="113">
        <f>Свод!K65</f>
        <v>0</v>
      </c>
      <c r="L29" s="113">
        <f>Свод!L65</f>
        <v>44</v>
      </c>
      <c r="M29" s="113">
        <f>Свод!M65</f>
        <v>0</v>
      </c>
      <c r="N29" s="12">
        <f>Свод!N65</f>
        <v>1985</v>
      </c>
      <c r="O29" s="112">
        <f t="shared" si="1"/>
        <v>44</v>
      </c>
      <c r="P29" s="113">
        <f>Свод!P65</f>
        <v>0</v>
      </c>
      <c r="Q29" s="113">
        <f>Свод!Q65</f>
        <v>44</v>
      </c>
      <c r="R29" s="113">
        <f>Свод!R65</f>
        <v>0</v>
      </c>
      <c r="S29" s="113">
        <f>Свод!S65</f>
        <v>0</v>
      </c>
      <c r="T29" s="12">
        <f>Свод!T65</f>
        <v>1</v>
      </c>
      <c r="U29" s="113">
        <f>Свод!U65</f>
        <v>44</v>
      </c>
      <c r="V29" s="113">
        <f>Свод!V65</f>
        <v>0</v>
      </c>
      <c r="W29" s="12">
        <f>Свод!W65</f>
        <v>3</v>
      </c>
      <c r="X29" s="113">
        <f>Свод!X65</f>
        <v>0</v>
      </c>
      <c r="Y29" s="12">
        <f>Свод!Y65</f>
        <v>0</v>
      </c>
      <c r="Z29" s="113">
        <f>Свод!Z65</f>
        <v>45.4</v>
      </c>
      <c r="AA29" s="110">
        <f>Свод!AA65</f>
        <v>0</v>
      </c>
    </row>
    <row r="30" spans="1:27" ht="13.5" customHeight="1">
      <c r="A30" s="10">
        <v>26</v>
      </c>
      <c r="B30" s="9" t="s">
        <v>78</v>
      </c>
      <c r="C30" s="38"/>
      <c r="D30" s="20">
        <v>2</v>
      </c>
      <c r="E30" s="12" t="str">
        <f>Свод!E66</f>
        <v>Китайкин</v>
      </c>
      <c r="F30" s="12">
        <f>Свод!F66</f>
        <v>1</v>
      </c>
      <c r="G30" s="112">
        <f t="shared" si="0"/>
        <v>44</v>
      </c>
      <c r="H30" s="113">
        <f>Свод!H66</f>
        <v>0</v>
      </c>
      <c r="I30" s="113">
        <f>Свод!I66</f>
        <v>44</v>
      </c>
      <c r="J30" s="113">
        <f>Свод!J66</f>
        <v>0</v>
      </c>
      <c r="K30" s="113">
        <f>Свод!K66</f>
        <v>0</v>
      </c>
      <c r="L30" s="113">
        <f>Свод!L66</f>
        <v>44</v>
      </c>
      <c r="M30" s="113">
        <f>Свод!M66</f>
        <v>0</v>
      </c>
      <c r="N30" s="12">
        <f>Свод!N66</f>
        <v>1985</v>
      </c>
      <c r="O30" s="112">
        <f t="shared" si="1"/>
        <v>44</v>
      </c>
      <c r="P30" s="113">
        <f>Свод!P66</f>
        <v>0</v>
      </c>
      <c r="Q30" s="113">
        <f>Свод!Q66</f>
        <v>44</v>
      </c>
      <c r="R30" s="113">
        <f>Свод!R66</f>
        <v>0</v>
      </c>
      <c r="S30" s="113">
        <f>Свод!S66</f>
        <v>0</v>
      </c>
      <c r="T30" s="12">
        <f>Свод!T66</f>
        <v>1</v>
      </c>
      <c r="U30" s="113">
        <f>Свод!U66</f>
        <v>44</v>
      </c>
      <c r="V30" s="113">
        <f>Свод!V66</f>
        <v>0</v>
      </c>
      <c r="W30" s="12">
        <f>Свод!W66</f>
        <v>1</v>
      </c>
      <c r="X30" s="113">
        <f>Свод!X66</f>
        <v>0</v>
      </c>
      <c r="Y30" s="12">
        <f>Свод!Y66</f>
        <v>0</v>
      </c>
      <c r="Z30" s="113">
        <f>Свод!Z66</f>
        <v>45.1</v>
      </c>
      <c r="AA30" s="110">
        <f>Свод!AA66</f>
        <v>0</v>
      </c>
    </row>
    <row r="31" spans="1:27" ht="13.5" customHeight="1">
      <c r="A31" s="10">
        <v>27</v>
      </c>
      <c r="B31" s="9" t="s">
        <v>83</v>
      </c>
      <c r="C31" s="38">
        <v>1</v>
      </c>
      <c r="D31" s="20"/>
      <c r="E31" s="12" t="str">
        <f>Свод!E71</f>
        <v>Зорина</v>
      </c>
      <c r="F31" s="12">
        <f>Свод!F71</f>
        <v>4</v>
      </c>
      <c r="G31" s="112">
        <f t="shared" ref="G31:G53" si="2">H31+I31+J31+K31</f>
        <v>62.6</v>
      </c>
      <c r="H31" s="113">
        <f>Свод!H71</f>
        <v>0</v>
      </c>
      <c r="I31" s="113">
        <f>Свод!I71</f>
        <v>62.6</v>
      </c>
      <c r="J31" s="113">
        <f>Свод!J71</f>
        <v>0</v>
      </c>
      <c r="K31" s="113">
        <f>Свод!K71</f>
        <v>0</v>
      </c>
      <c r="L31" s="113">
        <f>Свод!L71</f>
        <v>62.6</v>
      </c>
      <c r="M31" s="113">
        <f>Свод!M71</f>
        <v>0</v>
      </c>
      <c r="N31" s="12">
        <f>Свод!N71</f>
        <v>2005</v>
      </c>
      <c r="O31" s="112">
        <f t="shared" ref="O31:O53" si="3">P31+Q31+R31+S31</f>
        <v>62.6</v>
      </c>
      <c r="P31" s="113">
        <f>Свод!P71</f>
        <v>0</v>
      </c>
      <c r="Q31" s="113">
        <f>Свод!Q71</f>
        <v>0</v>
      </c>
      <c r="R31" s="113">
        <f>Свод!R71</f>
        <v>62.6</v>
      </c>
      <c r="S31" s="113">
        <f>Свод!S71</f>
        <v>0</v>
      </c>
      <c r="T31" s="12">
        <f>Свод!T71</f>
        <v>0</v>
      </c>
      <c r="U31" s="113">
        <f>Свод!U71</f>
        <v>0</v>
      </c>
      <c r="V31" s="113">
        <f>Свод!V71</f>
        <v>0</v>
      </c>
      <c r="W31" s="12">
        <f>Свод!W71</f>
        <v>0</v>
      </c>
      <c r="X31" s="113">
        <f>Свод!X71</f>
        <v>62.6</v>
      </c>
      <c r="Y31" s="12">
        <f>Свод!Y71</f>
        <v>4</v>
      </c>
      <c r="Z31" s="113">
        <f>Свод!Z71</f>
        <v>0</v>
      </c>
      <c r="AA31" s="110">
        <f>Свод!AA71</f>
        <v>0</v>
      </c>
    </row>
    <row r="32" spans="1:27" ht="13.5" customHeight="1">
      <c r="A32" s="10">
        <v>28</v>
      </c>
      <c r="B32" s="9" t="s">
        <v>83</v>
      </c>
      <c r="C32" s="38">
        <v>3</v>
      </c>
      <c r="D32" s="20">
        <v>1</v>
      </c>
      <c r="E32" s="12" t="str">
        <f>Свод!E73</f>
        <v>Винокурова</v>
      </c>
      <c r="F32" s="12">
        <f>Свод!F73</f>
        <v>3</v>
      </c>
      <c r="G32" s="112">
        <f t="shared" si="2"/>
        <v>55.6</v>
      </c>
      <c r="H32" s="113">
        <f>Свод!H73</f>
        <v>0</v>
      </c>
      <c r="I32" s="113">
        <f>Свод!I73</f>
        <v>55.6</v>
      </c>
      <c r="J32" s="113">
        <f>Свод!J73</f>
        <v>0</v>
      </c>
      <c r="K32" s="113">
        <f>Свод!K73</f>
        <v>0</v>
      </c>
      <c r="L32" s="113">
        <f>Свод!L73</f>
        <v>55.6</v>
      </c>
      <c r="M32" s="113">
        <f>Свод!M73</f>
        <v>0</v>
      </c>
      <c r="N32" s="12">
        <f>Свод!N73</f>
        <v>1997</v>
      </c>
      <c r="O32" s="112">
        <f t="shared" si="3"/>
        <v>55.6</v>
      </c>
      <c r="P32" s="113">
        <f>Свод!P73</f>
        <v>0</v>
      </c>
      <c r="Q32" s="113">
        <f>Свод!Q73</f>
        <v>0</v>
      </c>
      <c r="R32" s="113">
        <f>Свод!R73</f>
        <v>55.6</v>
      </c>
      <c r="S32" s="113">
        <f>Свод!S73</f>
        <v>0</v>
      </c>
      <c r="T32" s="12">
        <f>Свод!T73</f>
        <v>1</v>
      </c>
      <c r="U32" s="113">
        <f>Свод!U73</f>
        <v>55.6</v>
      </c>
      <c r="V32" s="113">
        <f>Свод!V73</f>
        <v>0</v>
      </c>
      <c r="W32" s="12">
        <f>Свод!W73</f>
        <v>3</v>
      </c>
      <c r="X32" s="113">
        <f>Свод!X73</f>
        <v>0</v>
      </c>
      <c r="Y32" s="12">
        <f>Свод!Y73</f>
        <v>0</v>
      </c>
      <c r="Z32" s="113">
        <f>Свод!Z73</f>
        <v>0</v>
      </c>
      <c r="AA32" s="110">
        <f>Свод!AA73</f>
        <v>0</v>
      </c>
    </row>
    <row r="33" spans="1:27" ht="13.5" customHeight="1">
      <c r="A33" s="10">
        <v>29</v>
      </c>
      <c r="B33" s="9" t="s">
        <v>83</v>
      </c>
      <c r="C33" s="38"/>
      <c r="D33" s="20">
        <v>2</v>
      </c>
      <c r="E33" s="12" t="str">
        <f>Свод!E74</f>
        <v>Сургучева</v>
      </c>
      <c r="F33" s="12">
        <f>Свод!F74</f>
        <v>3</v>
      </c>
      <c r="G33" s="112">
        <f t="shared" si="2"/>
        <v>26.5</v>
      </c>
      <c r="H33" s="113">
        <f>Свод!H74</f>
        <v>0</v>
      </c>
      <c r="I33" s="113">
        <f>Свод!I74</f>
        <v>26.5</v>
      </c>
      <c r="J33" s="113">
        <f>Свод!J74</f>
        <v>0</v>
      </c>
      <c r="K33" s="113">
        <f>Свод!K74</f>
        <v>0</v>
      </c>
      <c r="L33" s="113">
        <f>Свод!L74</f>
        <v>26.5</v>
      </c>
      <c r="M33" s="113">
        <f>Свод!M74</f>
        <v>0</v>
      </c>
      <c r="N33" s="12">
        <f>Свод!N74</f>
        <v>1997</v>
      </c>
      <c r="O33" s="112">
        <f t="shared" si="3"/>
        <v>26.5</v>
      </c>
      <c r="P33" s="113">
        <f>Свод!P74</f>
        <v>26.5</v>
      </c>
      <c r="Q33" s="113">
        <f>Свод!Q74</f>
        <v>0</v>
      </c>
      <c r="R33" s="113">
        <f>Свод!R74</f>
        <v>0</v>
      </c>
      <c r="S33" s="113">
        <f>Свод!S74</f>
        <v>0</v>
      </c>
      <c r="T33" s="12">
        <f>Свод!T74</f>
        <v>1</v>
      </c>
      <c r="U33" s="113">
        <f>Свод!U74</f>
        <v>26.5</v>
      </c>
      <c r="V33" s="113">
        <f>Свод!V74</f>
        <v>0</v>
      </c>
      <c r="W33" s="12">
        <f>Свод!W74</f>
        <v>3</v>
      </c>
      <c r="X33" s="113">
        <f>Свод!X74</f>
        <v>0</v>
      </c>
      <c r="Y33" s="12">
        <f>Свод!Y74</f>
        <v>0</v>
      </c>
      <c r="Z33" s="113">
        <f>Свод!Z74</f>
        <v>0</v>
      </c>
      <c r="AA33" s="110">
        <f>Свод!AA74</f>
        <v>0</v>
      </c>
    </row>
    <row r="34" spans="1:27" ht="13.5" customHeight="1">
      <c r="A34" s="10">
        <v>30</v>
      </c>
      <c r="B34" s="9" t="s">
        <v>83</v>
      </c>
      <c r="C34" s="38"/>
      <c r="D34" s="20">
        <v>3</v>
      </c>
      <c r="E34" s="12" t="str">
        <f>Свод!E75</f>
        <v>Сургучева</v>
      </c>
      <c r="F34" s="12">
        <f>Свод!F75</f>
        <v>3</v>
      </c>
      <c r="G34" s="112">
        <f t="shared" si="2"/>
        <v>26.5</v>
      </c>
      <c r="H34" s="113">
        <f>Свод!H75</f>
        <v>0</v>
      </c>
      <c r="I34" s="113">
        <f>Свод!I75</f>
        <v>26.5</v>
      </c>
      <c r="J34" s="113">
        <f>Свод!J75</f>
        <v>0</v>
      </c>
      <c r="K34" s="113">
        <f>Свод!K75</f>
        <v>0</v>
      </c>
      <c r="L34" s="113">
        <f>Свод!L75</f>
        <v>26.5</v>
      </c>
      <c r="M34" s="113">
        <f>Свод!M75</f>
        <v>0</v>
      </c>
      <c r="N34" s="12">
        <f>Свод!N75</f>
        <v>1997</v>
      </c>
      <c r="O34" s="112">
        <f t="shared" si="3"/>
        <v>26.5</v>
      </c>
      <c r="P34" s="113">
        <f>Свод!P75</f>
        <v>26.5</v>
      </c>
      <c r="Q34" s="113">
        <f>Свод!Q75</f>
        <v>0</v>
      </c>
      <c r="R34" s="113">
        <f>Свод!R75</f>
        <v>0</v>
      </c>
      <c r="S34" s="113">
        <f>Свод!S75</f>
        <v>0</v>
      </c>
      <c r="T34" s="12">
        <f>Свод!T75</f>
        <v>1</v>
      </c>
      <c r="U34" s="113">
        <f>Свод!U75</f>
        <v>26.5</v>
      </c>
      <c r="V34" s="113">
        <f>Свод!V75</f>
        <v>0</v>
      </c>
      <c r="W34" s="12">
        <f>Свод!W75</f>
        <v>3</v>
      </c>
      <c r="X34" s="113">
        <f>Свод!X75</f>
        <v>0</v>
      </c>
      <c r="Y34" s="12">
        <f>Свод!Y75</f>
        <v>0</v>
      </c>
      <c r="Z34" s="113">
        <f>Свод!Z75</f>
        <v>0</v>
      </c>
      <c r="AA34" s="110">
        <f>Свод!AA75</f>
        <v>0</v>
      </c>
    </row>
    <row r="35" spans="1:27" ht="13.5" customHeight="1">
      <c r="A35" s="10">
        <v>31</v>
      </c>
      <c r="B35" s="9" t="s">
        <v>83</v>
      </c>
      <c r="C35" s="38">
        <v>5</v>
      </c>
      <c r="D35" s="20"/>
      <c r="E35" s="12" t="str">
        <f>Свод!E77</f>
        <v>Сургучева Н.А</v>
      </c>
      <c r="F35" s="12">
        <f>Свод!F77</f>
        <v>0</v>
      </c>
      <c r="G35" s="112">
        <f t="shared" si="2"/>
        <v>75.2</v>
      </c>
      <c r="H35" s="113">
        <f>Свод!H77</f>
        <v>0</v>
      </c>
      <c r="I35" s="113">
        <f>Свод!I77</f>
        <v>75.2</v>
      </c>
      <c r="J35" s="113">
        <f>Свод!J77</f>
        <v>0</v>
      </c>
      <c r="K35" s="113">
        <f>Свод!K77</f>
        <v>0</v>
      </c>
      <c r="L35" s="113">
        <f>Свод!L77</f>
        <v>75.2</v>
      </c>
      <c r="M35" s="113">
        <f>Свод!M77</f>
        <v>0</v>
      </c>
      <c r="N35" s="12">
        <f>Свод!N77</f>
        <v>1980</v>
      </c>
      <c r="O35" s="112">
        <f t="shared" si="3"/>
        <v>75.2</v>
      </c>
      <c r="P35" s="113">
        <f>Свод!P77</f>
        <v>0</v>
      </c>
      <c r="Q35" s="113">
        <f>Свод!Q77</f>
        <v>0</v>
      </c>
      <c r="R35" s="113">
        <f>Свод!R77</f>
        <v>75.2</v>
      </c>
      <c r="S35" s="113">
        <f>Свод!S77</f>
        <v>0</v>
      </c>
      <c r="T35" s="12">
        <f>Свод!T77</f>
        <v>0</v>
      </c>
      <c r="U35" s="113">
        <f>Свод!U77</f>
        <v>0</v>
      </c>
      <c r="V35" s="113">
        <f>Свод!V77</f>
        <v>0</v>
      </c>
      <c r="W35" s="12">
        <f>Свод!W77</f>
        <v>0</v>
      </c>
      <c r="X35" s="113">
        <f>Свод!X77</f>
        <v>75.2</v>
      </c>
      <c r="Y35" s="12">
        <f>Свод!Y77</f>
        <v>0</v>
      </c>
      <c r="Z35" s="113">
        <f>Свод!Z77</f>
        <v>0</v>
      </c>
      <c r="AA35" s="110">
        <f>Свод!AA77</f>
        <v>0</v>
      </c>
    </row>
    <row r="36" spans="1:27" ht="13.5" customHeight="1">
      <c r="A36" s="10">
        <v>32</v>
      </c>
      <c r="B36" s="9" t="s">
        <v>83</v>
      </c>
      <c r="C36" s="38">
        <v>8</v>
      </c>
      <c r="D36" s="20">
        <v>3</v>
      </c>
      <c r="E36" s="12" t="str">
        <f>Свод!E82</f>
        <v>Дубровсккая Г.З</v>
      </c>
      <c r="F36" s="12">
        <f>Свод!F82</f>
        <v>3</v>
      </c>
      <c r="G36" s="112">
        <f t="shared" si="2"/>
        <v>22</v>
      </c>
      <c r="H36" s="113">
        <f>Свод!H82</f>
        <v>0</v>
      </c>
      <c r="I36" s="113">
        <f>Свод!I82</f>
        <v>22</v>
      </c>
      <c r="J36" s="113">
        <f>Свод!J82</f>
        <v>0</v>
      </c>
      <c r="K36" s="113">
        <f>Свод!K82</f>
        <v>0</v>
      </c>
      <c r="L36" s="113">
        <f>Свод!L82</f>
        <v>22</v>
      </c>
      <c r="M36" s="113">
        <f>Свод!M82</f>
        <v>0</v>
      </c>
      <c r="N36" s="12">
        <f>Свод!N82</f>
        <v>1980</v>
      </c>
      <c r="O36" s="112">
        <f t="shared" si="3"/>
        <v>22</v>
      </c>
      <c r="P36" s="113">
        <f>Свод!P82</f>
        <v>22</v>
      </c>
      <c r="Q36" s="113">
        <f>Свод!Q82</f>
        <v>0</v>
      </c>
      <c r="R36" s="113">
        <f>Свод!R82</f>
        <v>0</v>
      </c>
      <c r="S36" s="113">
        <f>Свод!S82</f>
        <v>0</v>
      </c>
      <c r="T36" s="12">
        <f>Свод!T82</f>
        <v>1</v>
      </c>
      <c r="U36" s="113">
        <f>Свод!U82</f>
        <v>22</v>
      </c>
      <c r="V36" s="113">
        <f>Свод!V82</f>
        <v>0</v>
      </c>
      <c r="W36" s="12">
        <f>Свод!W82</f>
        <v>3</v>
      </c>
      <c r="X36" s="113">
        <f>Свод!X82</f>
        <v>0</v>
      </c>
      <c r="Y36" s="12">
        <f>Свод!Y82</f>
        <v>0</v>
      </c>
      <c r="Z36" s="113">
        <f>Свод!Z82</f>
        <v>0</v>
      </c>
      <c r="AA36" s="110">
        <f>Свод!AA82</f>
        <v>0</v>
      </c>
    </row>
    <row r="37" spans="1:27" ht="13.5" customHeight="1">
      <c r="A37" s="10">
        <v>33</v>
      </c>
      <c r="B37" s="9" t="s">
        <v>83</v>
      </c>
      <c r="C37" s="38">
        <v>10</v>
      </c>
      <c r="D37" s="20">
        <v>1</v>
      </c>
      <c r="E37" s="12">
        <f>Свод!E85</f>
        <v>0</v>
      </c>
      <c r="F37" s="12">
        <f>Свод!F85</f>
        <v>0</v>
      </c>
      <c r="G37" s="112">
        <f t="shared" si="2"/>
        <v>45.7</v>
      </c>
      <c r="H37" s="113">
        <f>Свод!H85</f>
        <v>0</v>
      </c>
      <c r="I37" s="113">
        <f>Свод!I85</f>
        <v>45.7</v>
      </c>
      <c r="J37" s="113">
        <f>Свод!J85</f>
        <v>0</v>
      </c>
      <c r="K37" s="113">
        <f>Свод!K85</f>
        <v>0</v>
      </c>
      <c r="L37" s="113">
        <f>Свод!L85</f>
        <v>45.7</v>
      </c>
      <c r="M37" s="113">
        <f>Свод!M85</f>
        <v>0</v>
      </c>
      <c r="N37" s="12">
        <f>Свод!N85</f>
        <v>1978</v>
      </c>
      <c r="O37" s="112">
        <f t="shared" si="3"/>
        <v>45.7</v>
      </c>
      <c r="P37" s="113">
        <f>Свод!P85</f>
        <v>0</v>
      </c>
      <c r="Q37" s="113">
        <f>Свод!Q85</f>
        <v>45.7</v>
      </c>
      <c r="R37" s="113">
        <f>Свод!R85</f>
        <v>0</v>
      </c>
      <c r="S37" s="113">
        <f>Свод!S85</f>
        <v>0</v>
      </c>
      <c r="T37" s="12">
        <f>Свод!T85</f>
        <v>1</v>
      </c>
      <c r="U37" s="113">
        <f>Свод!U85</f>
        <v>45.7</v>
      </c>
      <c r="V37" s="113">
        <f>Свод!V85</f>
        <v>0</v>
      </c>
      <c r="W37" s="12">
        <f>Свод!W85</f>
        <v>0</v>
      </c>
      <c r="X37" s="113">
        <f>Свод!X85</f>
        <v>0</v>
      </c>
      <c r="Y37" s="12">
        <f>Свод!Y85</f>
        <v>0</v>
      </c>
      <c r="Z37" s="113">
        <f>Свод!Z85</f>
        <v>45.7</v>
      </c>
      <c r="AA37" s="110">
        <f>Свод!AA85</f>
        <v>0</v>
      </c>
    </row>
    <row r="38" spans="1:27" ht="13.5" customHeight="1">
      <c r="A38" s="10">
        <v>34</v>
      </c>
      <c r="B38" s="9" t="s">
        <v>83</v>
      </c>
      <c r="C38" s="38">
        <v>13</v>
      </c>
      <c r="D38" s="20"/>
      <c r="E38" s="12" t="str">
        <f>Свод!E87</f>
        <v>Сургучева Е</v>
      </c>
      <c r="F38" s="12">
        <f>Свод!F87</f>
        <v>2</v>
      </c>
      <c r="G38" s="112">
        <f t="shared" si="2"/>
        <v>39.4</v>
      </c>
      <c r="H38" s="113">
        <f>Свод!H87</f>
        <v>0</v>
      </c>
      <c r="I38" s="113">
        <f>Свод!I87</f>
        <v>39.4</v>
      </c>
      <c r="J38" s="113">
        <f>Свод!J87</f>
        <v>0</v>
      </c>
      <c r="K38" s="113">
        <f>Свод!K87</f>
        <v>0</v>
      </c>
      <c r="L38" s="113">
        <f>Свод!L87</f>
        <v>39.4</v>
      </c>
      <c r="M38" s="113">
        <f>Свод!M87</f>
        <v>0</v>
      </c>
      <c r="N38" s="12">
        <f>Свод!N87</f>
        <v>1978</v>
      </c>
      <c r="O38" s="112">
        <f t="shared" si="3"/>
        <v>39.4</v>
      </c>
      <c r="P38" s="113">
        <f>Свод!P87</f>
        <v>39.4</v>
      </c>
      <c r="Q38" s="113">
        <f>Свод!Q87</f>
        <v>0</v>
      </c>
      <c r="R38" s="113">
        <f>Свод!R87</f>
        <v>0</v>
      </c>
      <c r="S38" s="113">
        <f>Свод!S87</f>
        <v>0</v>
      </c>
      <c r="T38" s="12">
        <f>Свод!T87</f>
        <v>0</v>
      </c>
      <c r="U38" s="113">
        <f>Свод!U87</f>
        <v>0</v>
      </c>
      <c r="V38" s="113">
        <f>Свод!V87</f>
        <v>0</v>
      </c>
      <c r="W38" s="12">
        <f>Свод!W87</f>
        <v>0</v>
      </c>
      <c r="X38" s="113">
        <f>Свод!X87</f>
        <v>39.4</v>
      </c>
      <c r="Y38" s="12">
        <f>Свод!Y87</f>
        <v>2</v>
      </c>
      <c r="Z38" s="113">
        <f>Свод!Z87</f>
        <v>0</v>
      </c>
      <c r="AA38" s="110">
        <f>Свод!AA87</f>
        <v>0</v>
      </c>
    </row>
    <row r="39" spans="1:27" ht="13.5" customHeight="1">
      <c r="A39" s="10">
        <v>35</v>
      </c>
      <c r="B39" s="9" t="s">
        <v>83</v>
      </c>
      <c r="C39" s="38">
        <v>12</v>
      </c>
      <c r="D39" s="20">
        <v>1</v>
      </c>
      <c r="E39" s="12" t="str">
        <f>Свод!E88</f>
        <v>Антюхин</v>
      </c>
      <c r="F39" s="12">
        <f>Свод!F88</f>
        <v>1</v>
      </c>
      <c r="G39" s="112">
        <f t="shared" si="2"/>
        <v>21.5</v>
      </c>
      <c r="H39" s="113">
        <f>Свод!H88</f>
        <v>0</v>
      </c>
      <c r="I39" s="113">
        <f>Свод!I88</f>
        <v>21.5</v>
      </c>
      <c r="J39" s="113">
        <f>Свод!J88</f>
        <v>0</v>
      </c>
      <c r="K39" s="113">
        <f>Свод!K88</f>
        <v>0</v>
      </c>
      <c r="L39" s="113">
        <f>Свод!L88</f>
        <v>21.5</v>
      </c>
      <c r="M39" s="113">
        <f>Свод!M88</f>
        <v>0</v>
      </c>
      <c r="N39" s="12">
        <f>Свод!N88</f>
        <v>1982</v>
      </c>
      <c r="O39" s="112">
        <f t="shared" si="3"/>
        <v>21.5</v>
      </c>
      <c r="P39" s="113">
        <f>Свод!P88</f>
        <v>21.5</v>
      </c>
      <c r="Q39" s="113">
        <f>Свод!Q88</f>
        <v>0</v>
      </c>
      <c r="R39" s="113">
        <f>Свод!R88</f>
        <v>0</v>
      </c>
      <c r="S39" s="113">
        <f>Свод!S88</f>
        <v>0</v>
      </c>
      <c r="T39" s="12">
        <f>Свод!T88</f>
        <v>1</v>
      </c>
      <c r="U39" s="113">
        <f>Свод!U88</f>
        <v>21.5</v>
      </c>
      <c r="V39" s="113">
        <f>Свод!V88</f>
        <v>0</v>
      </c>
      <c r="W39" s="12">
        <f>Свод!W88</f>
        <v>1</v>
      </c>
      <c r="X39" s="113">
        <f>Свод!X88</f>
        <v>0</v>
      </c>
      <c r="Y39" s="12">
        <f>Свод!Y88</f>
        <v>0</v>
      </c>
      <c r="Z39" s="113">
        <f>Свод!Z88</f>
        <v>0</v>
      </c>
      <c r="AA39" s="110">
        <f>Свод!AA88</f>
        <v>0</v>
      </c>
    </row>
    <row r="40" spans="1:27" ht="13.5" customHeight="1">
      <c r="A40" s="10">
        <v>36</v>
      </c>
      <c r="B40" s="9" t="s">
        <v>83</v>
      </c>
      <c r="C40" s="38"/>
      <c r="D40" s="20">
        <v>2</v>
      </c>
      <c r="E40" s="12" t="str">
        <f>Свод!E89</f>
        <v>Малярвейн Л.В.</v>
      </c>
      <c r="F40" s="12">
        <f>Свод!F89</f>
        <v>4</v>
      </c>
      <c r="G40" s="112">
        <f t="shared" si="2"/>
        <v>22.9</v>
      </c>
      <c r="H40" s="113">
        <f>Свод!H89</f>
        <v>0</v>
      </c>
      <c r="I40" s="113">
        <f>Свод!I89</f>
        <v>22.9</v>
      </c>
      <c r="J40" s="113">
        <f>Свод!J89</f>
        <v>0</v>
      </c>
      <c r="K40" s="113">
        <f>Свод!K89</f>
        <v>0</v>
      </c>
      <c r="L40" s="113">
        <f>Свод!L89</f>
        <v>22.9</v>
      </c>
      <c r="M40" s="113">
        <f>Свод!M89</f>
        <v>0</v>
      </c>
      <c r="N40" s="12">
        <f>Свод!N89</f>
        <v>1982</v>
      </c>
      <c r="O40" s="112">
        <f t="shared" si="3"/>
        <v>22.9</v>
      </c>
      <c r="P40" s="113">
        <f>Свод!P89</f>
        <v>22.9</v>
      </c>
      <c r="Q40" s="113">
        <f>Свод!Q89</f>
        <v>0</v>
      </c>
      <c r="R40" s="113">
        <f>Свод!R89</f>
        <v>0</v>
      </c>
      <c r="S40" s="113">
        <f>Свод!S89</f>
        <v>0</v>
      </c>
      <c r="T40" s="12">
        <f>Свод!T89</f>
        <v>1</v>
      </c>
      <c r="U40" s="113">
        <f>Свод!U89</f>
        <v>22.9</v>
      </c>
      <c r="V40" s="113">
        <f>Свод!V89</f>
        <v>0</v>
      </c>
      <c r="W40" s="12">
        <f>Свод!W89</f>
        <v>4</v>
      </c>
      <c r="X40" s="113">
        <f>Свод!X89</f>
        <v>0</v>
      </c>
      <c r="Y40" s="12">
        <f>Свод!Y89</f>
        <v>0</v>
      </c>
      <c r="Z40" s="113">
        <f>Свод!Z89</f>
        <v>0</v>
      </c>
      <c r="AA40" s="110">
        <f>Свод!AA89</f>
        <v>0</v>
      </c>
    </row>
    <row r="41" spans="1:27" ht="13.5" customHeight="1">
      <c r="A41" s="10">
        <v>37</v>
      </c>
      <c r="B41" s="9" t="s">
        <v>83</v>
      </c>
      <c r="C41" s="38"/>
      <c r="D41" s="20">
        <v>3</v>
      </c>
      <c r="E41" s="12" t="str">
        <f>Свод!E90</f>
        <v>Лабзин О.В.</v>
      </c>
      <c r="F41" s="12">
        <f>Свод!F90</f>
        <v>1</v>
      </c>
      <c r="G41" s="112">
        <f t="shared" si="2"/>
        <v>41.6</v>
      </c>
      <c r="H41" s="113">
        <f>Свод!H90</f>
        <v>0</v>
      </c>
      <c r="I41" s="113">
        <f>Свод!I90</f>
        <v>41.6</v>
      </c>
      <c r="J41" s="113">
        <f>Свод!J90</f>
        <v>0</v>
      </c>
      <c r="K41" s="113">
        <f>Свод!K90</f>
        <v>0</v>
      </c>
      <c r="L41" s="113">
        <f>Свод!L90</f>
        <v>41.6</v>
      </c>
      <c r="M41" s="113">
        <f>Свод!M90</f>
        <v>0</v>
      </c>
      <c r="N41" s="12">
        <f>Свод!N90</f>
        <v>1982</v>
      </c>
      <c r="O41" s="112">
        <f t="shared" si="3"/>
        <v>41.6</v>
      </c>
      <c r="P41" s="113">
        <f>Свод!P90</f>
        <v>0</v>
      </c>
      <c r="Q41" s="113">
        <f>Свод!Q90</f>
        <v>41.6</v>
      </c>
      <c r="R41" s="113">
        <f>Свод!R90</f>
        <v>0</v>
      </c>
      <c r="S41" s="113">
        <f>Свод!S90</f>
        <v>0</v>
      </c>
      <c r="T41" s="12">
        <f>Свод!T90</f>
        <v>1</v>
      </c>
      <c r="U41" s="113">
        <f>Свод!U90</f>
        <v>41.6</v>
      </c>
      <c r="V41" s="113">
        <f>Свод!V90</f>
        <v>0</v>
      </c>
      <c r="W41" s="12">
        <f>Свод!W90</f>
        <v>1</v>
      </c>
      <c r="X41" s="113">
        <f>Свод!X90</f>
        <v>0</v>
      </c>
      <c r="Y41" s="12">
        <f>Свод!Y90</f>
        <v>0</v>
      </c>
      <c r="Z41" s="113">
        <f>Свод!Z90</f>
        <v>0</v>
      </c>
      <c r="AA41" s="110">
        <f>Свод!AA90</f>
        <v>0</v>
      </c>
    </row>
    <row r="42" spans="1:27" ht="13.5" customHeight="1">
      <c r="A42" s="10">
        <v>38</v>
      </c>
      <c r="B42" s="9" t="s">
        <v>83</v>
      </c>
      <c r="C42" s="38">
        <v>14</v>
      </c>
      <c r="D42" s="20">
        <v>2</v>
      </c>
      <c r="E42" s="12" t="str">
        <f>Свод!E92</f>
        <v>Скрипунов</v>
      </c>
      <c r="F42" s="12">
        <f>Свод!F92</f>
        <v>3</v>
      </c>
      <c r="G42" s="112">
        <f t="shared" si="2"/>
        <v>42.9</v>
      </c>
      <c r="H42" s="113">
        <f>Свод!H92</f>
        <v>0</v>
      </c>
      <c r="I42" s="113">
        <f>Свод!I92</f>
        <v>42.9</v>
      </c>
      <c r="J42" s="113">
        <f>Свод!J92</f>
        <v>0</v>
      </c>
      <c r="K42" s="113">
        <f>Свод!K92</f>
        <v>0</v>
      </c>
      <c r="L42" s="113">
        <f>Свод!L92</f>
        <v>42.9</v>
      </c>
      <c r="M42" s="113">
        <f>Свод!M92</f>
        <v>0</v>
      </c>
      <c r="N42" s="12">
        <f>Свод!N92</f>
        <v>1981</v>
      </c>
      <c r="O42" s="112">
        <f t="shared" si="3"/>
        <v>42.9</v>
      </c>
      <c r="P42" s="113">
        <f>Свод!P92</f>
        <v>0</v>
      </c>
      <c r="Q42" s="113">
        <f>Свод!Q92</f>
        <v>42.9</v>
      </c>
      <c r="R42" s="113">
        <f>Свод!R92</f>
        <v>0</v>
      </c>
      <c r="S42" s="113">
        <f>Свод!S92</f>
        <v>0</v>
      </c>
      <c r="T42" s="12">
        <f>Свод!T92</f>
        <v>1</v>
      </c>
      <c r="U42" s="113">
        <f>Свод!U92</f>
        <v>42.9</v>
      </c>
      <c r="V42" s="113">
        <f>Свод!V92</f>
        <v>0</v>
      </c>
      <c r="W42" s="12">
        <f>Свод!W92</f>
        <v>3</v>
      </c>
      <c r="X42" s="113">
        <f>Свод!X92</f>
        <v>0</v>
      </c>
      <c r="Y42" s="12">
        <f>Свод!Y92</f>
        <v>0</v>
      </c>
      <c r="Z42" s="113">
        <f>Свод!Z92</f>
        <v>0</v>
      </c>
      <c r="AA42" s="110">
        <f>Свод!AA92</f>
        <v>0</v>
      </c>
    </row>
    <row r="43" spans="1:27" ht="13.5" customHeight="1">
      <c r="A43" s="10">
        <v>39</v>
      </c>
      <c r="B43" s="9" t="s">
        <v>83</v>
      </c>
      <c r="C43" s="38">
        <v>17</v>
      </c>
      <c r="D43" s="20"/>
      <c r="E43" s="12" t="str">
        <f>Свод!E93</f>
        <v>Кириакиди</v>
      </c>
      <c r="F43" s="12">
        <f>Свод!F93</f>
        <v>6</v>
      </c>
      <c r="G43" s="112">
        <f t="shared" si="2"/>
        <v>55.5</v>
      </c>
      <c r="H43" s="113">
        <f>Свод!H93</f>
        <v>0</v>
      </c>
      <c r="I43" s="113">
        <f>Свод!I93</f>
        <v>55.5</v>
      </c>
      <c r="J43" s="113">
        <f>Свод!J93</f>
        <v>0</v>
      </c>
      <c r="K43" s="113">
        <f>Свод!K93</f>
        <v>0</v>
      </c>
      <c r="L43" s="113">
        <f>Свод!L93</f>
        <v>55.5</v>
      </c>
      <c r="M43" s="113">
        <f>Свод!M93</f>
        <v>0</v>
      </c>
      <c r="N43" s="12">
        <f>Свод!N93</f>
        <v>2005</v>
      </c>
      <c r="O43" s="112">
        <f t="shared" si="3"/>
        <v>55.5</v>
      </c>
      <c r="P43" s="113">
        <f>Свод!P93</f>
        <v>0</v>
      </c>
      <c r="Q43" s="113">
        <f>Свод!Q93</f>
        <v>0</v>
      </c>
      <c r="R43" s="113">
        <f>Свод!R93</f>
        <v>55.5</v>
      </c>
      <c r="S43" s="113">
        <f>Свод!S93</f>
        <v>0</v>
      </c>
      <c r="T43" s="12">
        <f>Свод!T93</f>
        <v>0</v>
      </c>
      <c r="U43" s="113">
        <f>Свод!U93</f>
        <v>0</v>
      </c>
      <c r="V43" s="113">
        <f>Свод!V93</f>
        <v>0</v>
      </c>
      <c r="W43" s="12">
        <f>Свод!W93</f>
        <v>0</v>
      </c>
      <c r="X43" s="113">
        <f>Свод!X93</f>
        <v>55.5</v>
      </c>
      <c r="Y43" s="12">
        <f>Свод!Y93</f>
        <v>6</v>
      </c>
      <c r="Z43" s="113">
        <f>Свод!Z93</f>
        <v>0</v>
      </c>
      <c r="AA43" s="110">
        <f>Свод!AA93</f>
        <v>0</v>
      </c>
    </row>
    <row r="44" spans="1:27" ht="13.5" customHeight="1">
      <c r="A44" s="10">
        <v>40</v>
      </c>
      <c r="B44" s="9" t="s">
        <v>98</v>
      </c>
      <c r="C44" s="38">
        <v>1</v>
      </c>
      <c r="D44" s="20">
        <v>1</v>
      </c>
      <c r="E44" s="12" t="str">
        <f>Свод!E96</f>
        <v>Марьин В.А.</v>
      </c>
      <c r="F44" s="12">
        <f>Свод!F96</f>
        <v>1</v>
      </c>
      <c r="G44" s="112">
        <f t="shared" si="2"/>
        <v>47.4</v>
      </c>
      <c r="H44" s="113">
        <f>Свод!H96</f>
        <v>0</v>
      </c>
      <c r="I44" s="113">
        <f>Свод!I96</f>
        <v>47.4</v>
      </c>
      <c r="J44" s="113">
        <f>Свод!J96</f>
        <v>0</v>
      </c>
      <c r="K44" s="113">
        <f>Свод!K96</f>
        <v>0</v>
      </c>
      <c r="L44" s="113">
        <f>Свод!L96</f>
        <v>47.4</v>
      </c>
      <c r="M44" s="113">
        <f>Свод!M96</f>
        <v>0</v>
      </c>
      <c r="N44" s="12">
        <f>Свод!N96</f>
        <v>1975</v>
      </c>
      <c r="O44" s="112">
        <f t="shared" si="3"/>
        <v>47.4</v>
      </c>
      <c r="P44" s="113">
        <f>Свод!P96</f>
        <v>0</v>
      </c>
      <c r="Q44" s="113">
        <f>Свод!Q96</f>
        <v>47.4</v>
      </c>
      <c r="R44" s="113">
        <f>Свод!R96</f>
        <v>0</v>
      </c>
      <c r="S44" s="113">
        <f>Свод!S96</f>
        <v>0</v>
      </c>
      <c r="T44" s="12">
        <f>Свод!T96</f>
        <v>1</v>
      </c>
      <c r="U44" s="113">
        <f>Свод!U96</f>
        <v>47.4</v>
      </c>
      <c r="V44" s="113">
        <f>Свод!V96</f>
        <v>0</v>
      </c>
      <c r="W44" s="12">
        <f>Свод!W96</f>
        <v>1</v>
      </c>
      <c r="X44" s="113">
        <f>Свод!X96</f>
        <v>0</v>
      </c>
      <c r="Y44" s="12">
        <f>Свод!Y96</f>
        <v>0</v>
      </c>
      <c r="Z44" s="113">
        <f>Свод!Z96</f>
        <v>0</v>
      </c>
      <c r="AA44" s="110">
        <f>Свод!AA96</f>
        <v>0</v>
      </c>
    </row>
    <row r="45" spans="1:27" ht="13.5" customHeight="1">
      <c r="A45" s="10">
        <v>41</v>
      </c>
      <c r="B45" s="9" t="s">
        <v>98</v>
      </c>
      <c r="C45" s="38"/>
      <c r="D45" s="20">
        <v>2</v>
      </c>
      <c r="E45" s="12" t="str">
        <f>Свод!E97</f>
        <v xml:space="preserve">Калинина </v>
      </c>
      <c r="F45" s="12">
        <f>Свод!F97</f>
        <v>1</v>
      </c>
      <c r="G45" s="112">
        <f t="shared" si="2"/>
        <v>22.7</v>
      </c>
      <c r="H45" s="113">
        <f>Свод!H97</f>
        <v>0</v>
      </c>
      <c r="I45" s="113">
        <f>Свод!I97</f>
        <v>22.7</v>
      </c>
      <c r="J45" s="113">
        <f>Свод!J97</f>
        <v>0</v>
      </c>
      <c r="K45" s="113">
        <f>Свод!K97</f>
        <v>0</v>
      </c>
      <c r="L45" s="113">
        <f>Свод!L97</f>
        <v>22.7</v>
      </c>
      <c r="M45" s="113">
        <f>Свод!M97</f>
        <v>0</v>
      </c>
      <c r="N45" s="12">
        <f>Свод!N97</f>
        <v>1975</v>
      </c>
      <c r="O45" s="112">
        <f t="shared" si="3"/>
        <v>22.7</v>
      </c>
      <c r="P45" s="113">
        <f>Свод!P97</f>
        <v>22.7</v>
      </c>
      <c r="Q45" s="113">
        <f>Свод!Q97</f>
        <v>0</v>
      </c>
      <c r="R45" s="113">
        <f>Свод!R97</f>
        <v>0</v>
      </c>
      <c r="S45" s="113">
        <f>Свод!S97</f>
        <v>0</v>
      </c>
      <c r="T45" s="12">
        <f>Свод!T97</f>
        <v>1</v>
      </c>
      <c r="U45" s="113">
        <f>Свод!U97</f>
        <v>22.7</v>
      </c>
      <c r="V45" s="113">
        <f>Свод!V97</f>
        <v>0</v>
      </c>
      <c r="W45" s="12">
        <f>Свод!W97</f>
        <v>1</v>
      </c>
      <c r="X45" s="113">
        <f>Свод!X97</f>
        <v>0</v>
      </c>
      <c r="Y45" s="12">
        <f>Свод!Y97</f>
        <v>0</v>
      </c>
      <c r="Z45" s="113">
        <f>Свод!Z97</f>
        <v>0</v>
      </c>
      <c r="AA45" s="110">
        <f>Свод!AA97</f>
        <v>0</v>
      </c>
    </row>
    <row r="46" spans="1:27" ht="13.5" customHeight="1">
      <c r="A46" s="10">
        <v>42</v>
      </c>
      <c r="B46" s="9" t="s">
        <v>98</v>
      </c>
      <c r="C46" s="38"/>
      <c r="D46" s="20">
        <v>3</v>
      </c>
      <c r="E46" s="12" t="str">
        <f>Свод!E98</f>
        <v>Яцковская Г.Ф.</v>
      </c>
      <c r="F46" s="12">
        <f>Свод!F98</f>
        <v>4</v>
      </c>
      <c r="G46" s="112">
        <f t="shared" si="2"/>
        <v>22.7</v>
      </c>
      <c r="H46" s="113">
        <f>Свод!H98</f>
        <v>0</v>
      </c>
      <c r="I46" s="113">
        <f>Свод!I98</f>
        <v>22.7</v>
      </c>
      <c r="J46" s="113">
        <f>Свод!J98</f>
        <v>0</v>
      </c>
      <c r="K46" s="113">
        <f>Свод!K98</f>
        <v>0</v>
      </c>
      <c r="L46" s="113">
        <f>Свод!L98</f>
        <v>22.7</v>
      </c>
      <c r="M46" s="113">
        <f>Свод!M98</f>
        <v>0</v>
      </c>
      <c r="N46" s="12">
        <f>Свод!N98</f>
        <v>1975</v>
      </c>
      <c r="O46" s="112">
        <f t="shared" si="3"/>
        <v>22.7</v>
      </c>
      <c r="P46" s="113">
        <f>Свод!P98</f>
        <v>22.7</v>
      </c>
      <c r="Q46" s="113">
        <f>Свод!Q98</f>
        <v>0</v>
      </c>
      <c r="R46" s="113">
        <f>Свод!R98</f>
        <v>0</v>
      </c>
      <c r="S46" s="113">
        <f>Свод!S98</f>
        <v>0</v>
      </c>
      <c r="T46" s="12">
        <f>Свод!T98</f>
        <v>0</v>
      </c>
      <c r="U46" s="113">
        <f>Свод!U98</f>
        <v>22.7</v>
      </c>
      <c r="V46" s="113">
        <f>Свод!V98</f>
        <v>0</v>
      </c>
      <c r="W46" s="12">
        <f>Свод!W98</f>
        <v>4</v>
      </c>
      <c r="X46" s="113">
        <f>Свод!X98</f>
        <v>0</v>
      </c>
      <c r="Y46" s="12">
        <f>Свод!Y98</f>
        <v>0</v>
      </c>
      <c r="Z46" s="113">
        <f>Свод!Z98</f>
        <v>0</v>
      </c>
      <c r="AA46" s="110">
        <f>Свод!AA98</f>
        <v>0</v>
      </c>
    </row>
    <row r="47" spans="1:27" ht="13.5" customHeight="1">
      <c r="A47" s="10">
        <v>43</v>
      </c>
      <c r="B47" s="9" t="s">
        <v>98</v>
      </c>
      <c r="C47" s="38">
        <v>4</v>
      </c>
      <c r="D47" s="20">
        <v>1</v>
      </c>
      <c r="E47" s="12" t="str">
        <f>Свод!E101</f>
        <v>Тетерлева Е.А.</v>
      </c>
      <c r="F47" s="12">
        <f>Свод!F101</f>
        <v>5</v>
      </c>
      <c r="G47" s="112">
        <f t="shared" si="2"/>
        <v>51.6</v>
      </c>
      <c r="H47" s="113">
        <f>Свод!H101</f>
        <v>0</v>
      </c>
      <c r="I47" s="113">
        <f>Свод!I101</f>
        <v>51.6</v>
      </c>
      <c r="J47" s="113">
        <f>Свод!J101</f>
        <v>0</v>
      </c>
      <c r="K47" s="113">
        <f>Свод!K101</f>
        <v>0</v>
      </c>
      <c r="L47" s="113">
        <f>Свод!L101</f>
        <v>51.6</v>
      </c>
      <c r="M47" s="113">
        <f>Свод!M101</f>
        <v>0</v>
      </c>
      <c r="N47" s="12">
        <f>Свод!N101</f>
        <v>1982</v>
      </c>
      <c r="O47" s="112">
        <f t="shared" si="3"/>
        <v>51.6</v>
      </c>
      <c r="P47" s="113">
        <f>Свод!P101</f>
        <v>0</v>
      </c>
      <c r="Q47" s="113">
        <f>Свод!Q101</f>
        <v>51.6</v>
      </c>
      <c r="R47" s="113">
        <f>Свод!R101</f>
        <v>0</v>
      </c>
      <c r="S47" s="113">
        <f>Свод!S101</f>
        <v>0</v>
      </c>
      <c r="T47" s="12">
        <f>Свод!T101</f>
        <v>1</v>
      </c>
      <c r="U47" s="113">
        <f>Свод!U101</f>
        <v>51.6</v>
      </c>
      <c r="V47" s="113">
        <f>Свод!V101</f>
        <v>0</v>
      </c>
      <c r="W47" s="12">
        <f>Свод!W101</f>
        <v>5</v>
      </c>
      <c r="X47" s="113">
        <f>Свод!X101</f>
        <v>0</v>
      </c>
      <c r="Y47" s="12">
        <f>Свод!Y101</f>
        <v>0</v>
      </c>
      <c r="Z47" s="113">
        <f>Свод!Z101</f>
        <v>0</v>
      </c>
      <c r="AA47" s="110">
        <f>Свод!AA101</f>
        <v>0</v>
      </c>
    </row>
    <row r="48" spans="1:27" ht="13.5" customHeight="1">
      <c r="A48" s="10">
        <v>44</v>
      </c>
      <c r="B48" s="9" t="s">
        <v>98</v>
      </c>
      <c r="C48" s="38"/>
      <c r="D48" s="20">
        <v>2</v>
      </c>
      <c r="E48" s="12" t="str">
        <f>Свод!E102</f>
        <v>Лобзин  В.В.</v>
      </c>
      <c r="F48" s="12">
        <f>Свод!F102</f>
        <v>4</v>
      </c>
      <c r="G48" s="112">
        <f t="shared" si="2"/>
        <v>51.1</v>
      </c>
      <c r="H48" s="113">
        <f>Свод!H102</f>
        <v>0</v>
      </c>
      <c r="I48" s="113">
        <f>Свод!I102</f>
        <v>51.1</v>
      </c>
      <c r="J48" s="113">
        <f>Свод!J102</f>
        <v>0</v>
      </c>
      <c r="K48" s="113">
        <f>Свод!K102</f>
        <v>0</v>
      </c>
      <c r="L48" s="113">
        <f>Свод!L102</f>
        <v>51.1</v>
      </c>
      <c r="M48" s="113">
        <f>Свод!M102</f>
        <v>0</v>
      </c>
      <c r="N48" s="12">
        <f>Свод!N102</f>
        <v>1982</v>
      </c>
      <c r="O48" s="112">
        <f t="shared" si="3"/>
        <v>51.1</v>
      </c>
      <c r="P48" s="113">
        <f>Свод!P102</f>
        <v>0</v>
      </c>
      <c r="Q48" s="113">
        <f>Свод!Q102</f>
        <v>51.1</v>
      </c>
      <c r="R48" s="113">
        <f>Свод!R102</f>
        <v>0</v>
      </c>
      <c r="S48" s="113">
        <f>Свод!S102</f>
        <v>0</v>
      </c>
      <c r="T48" s="12">
        <f>Свод!T102</f>
        <v>1</v>
      </c>
      <c r="U48" s="113">
        <f>Свод!U102</f>
        <v>51.1</v>
      </c>
      <c r="V48" s="113">
        <f>Свод!V102</f>
        <v>0</v>
      </c>
      <c r="W48" s="12">
        <f>Свод!W102</f>
        <v>4</v>
      </c>
      <c r="X48" s="113">
        <f>Свод!X102</f>
        <v>0</v>
      </c>
      <c r="Y48" s="12">
        <f>Свод!Y102</f>
        <v>0</v>
      </c>
      <c r="Z48" s="113">
        <f>Свод!Z102</f>
        <v>0</v>
      </c>
      <c r="AA48" s="110">
        <f>Свод!AA102</f>
        <v>0</v>
      </c>
    </row>
    <row r="49" spans="1:34" ht="13.5" customHeight="1">
      <c r="A49" s="10">
        <v>45</v>
      </c>
      <c r="B49" s="9" t="s">
        <v>98</v>
      </c>
      <c r="C49" s="38">
        <v>5</v>
      </c>
      <c r="D49" s="20">
        <v>1</v>
      </c>
      <c r="E49" s="12" t="str">
        <f>Свод!E103</f>
        <v>Собакин  О.А.</v>
      </c>
      <c r="F49" s="12">
        <f>Свод!F103</f>
        <v>1</v>
      </c>
      <c r="G49" s="112">
        <f t="shared" si="2"/>
        <v>46.3</v>
      </c>
      <c r="H49" s="113">
        <f>Свод!H103</f>
        <v>0</v>
      </c>
      <c r="I49" s="113">
        <f>Свод!I103</f>
        <v>46.3</v>
      </c>
      <c r="J49" s="113">
        <f>Свод!J103</f>
        <v>0</v>
      </c>
      <c r="K49" s="113">
        <f>Свод!K103</f>
        <v>0</v>
      </c>
      <c r="L49" s="113">
        <f>Свод!L103</f>
        <v>46.3</v>
      </c>
      <c r="M49" s="113">
        <f>Свод!M103</f>
        <v>0</v>
      </c>
      <c r="N49" s="12">
        <f>Свод!N103</f>
        <v>1978</v>
      </c>
      <c r="O49" s="112">
        <f t="shared" si="3"/>
        <v>46.3</v>
      </c>
      <c r="P49" s="113">
        <f>Свод!P103</f>
        <v>0</v>
      </c>
      <c r="Q49" s="113">
        <f>Свод!Q103</f>
        <v>46.3</v>
      </c>
      <c r="R49" s="113">
        <f>Свод!R103</f>
        <v>0</v>
      </c>
      <c r="S49" s="113">
        <f>Свод!S103</f>
        <v>0</v>
      </c>
      <c r="T49" s="12">
        <f>Свод!T103</f>
        <v>1</v>
      </c>
      <c r="U49" s="113">
        <f>Свод!U103</f>
        <v>46.3</v>
      </c>
      <c r="V49" s="113">
        <f>Свод!V103</f>
        <v>0</v>
      </c>
      <c r="W49" s="12">
        <f>Свод!W103</f>
        <v>1</v>
      </c>
      <c r="X49" s="113">
        <f>Свод!X103</f>
        <v>0</v>
      </c>
      <c r="Y49" s="12">
        <f>Свод!Y103</f>
        <v>0</v>
      </c>
      <c r="Z49" s="113">
        <f>Свод!Z103</f>
        <v>0</v>
      </c>
      <c r="AA49" s="110">
        <f>Свод!AA103</f>
        <v>0</v>
      </c>
    </row>
    <row r="50" spans="1:34" ht="13.5" customHeight="1">
      <c r="A50" s="10">
        <v>46</v>
      </c>
      <c r="B50" s="9" t="s">
        <v>98</v>
      </c>
      <c r="C50" s="38">
        <v>7</v>
      </c>
      <c r="D50" s="20">
        <v>1</v>
      </c>
      <c r="E50" s="12" t="str">
        <f>Свод!E105</f>
        <v>Трифонов</v>
      </c>
      <c r="F50" s="12">
        <f>Свод!F105</f>
        <v>3</v>
      </c>
      <c r="G50" s="112">
        <f t="shared" si="2"/>
        <v>45.9</v>
      </c>
      <c r="H50" s="113">
        <f>Свод!H105</f>
        <v>0</v>
      </c>
      <c r="I50" s="113">
        <f>Свод!I105</f>
        <v>45.9</v>
      </c>
      <c r="J50" s="113">
        <f>Свод!J105</f>
        <v>0</v>
      </c>
      <c r="K50" s="113">
        <f>Свод!K105</f>
        <v>0</v>
      </c>
      <c r="L50" s="113">
        <f>Свод!L105</f>
        <v>45.9</v>
      </c>
      <c r="M50" s="113">
        <f>Свод!M105</f>
        <v>0</v>
      </c>
      <c r="N50" s="12">
        <f>Свод!N105</f>
        <v>1978</v>
      </c>
      <c r="O50" s="112">
        <f t="shared" si="3"/>
        <v>45.9</v>
      </c>
      <c r="P50" s="113">
        <f>Свод!P105</f>
        <v>0</v>
      </c>
      <c r="Q50" s="113">
        <f>Свод!Q105</f>
        <v>45.9</v>
      </c>
      <c r="R50" s="113">
        <f>Свод!R105</f>
        <v>0</v>
      </c>
      <c r="S50" s="113">
        <f>Свод!S105</f>
        <v>0</v>
      </c>
      <c r="T50" s="12">
        <f>Свод!T105</f>
        <v>1</v>
      </c>
      <c r="U50" s="113">
        <f>Свод!U105</f>
        <v>45.9</v>
      </c>
      <c r="V50" s="113">
        <f>Свод!V105</f>
        <v>0</v>
      </c>
      <c r="W50" s="12">
        <f>Свод!W105</f>
        <v>3</v>
      </c>
      <c r="X50" s="113">
        <f>Свод!X105</f>
        <v>0</v>
      </c>
      <c r="Y50" s="12">
        <f>Свод!Y105</f>
        <v>0</v>
      </c>
      <c r="Z50" s="113">
        <f>Свод!Z105</f>
        <v>0</v>
      </c>
      <c r="AA50" s="110">
        <f>Свод!AA105</f>
        <v>0</v>
      </c>
    </row>
    <row r="51" spans="1:34" ht="13.5" customHeight="1">
      <c r="A51" s="10">
        <v>47</v>
      </c>
      <c r="B51" s="9" t="s">
        <v>98</v>
      </c>
      <c r="C51" s="38">
        <v>9</v>
      </c>
      <c r="D51" s="20">
        <v>1</v>
      </c>
      <c r="E51" s="12" t="str">
        <f>Свод!E107</f>
        <v>Пузина</v>
      </c>
      <c r="F51" s="12">
        <f>Свод!F107</f>
        <v>2</v>
      </c>
      <c r="G51" s="112">
        <f t="shared" si="2"/>
        <v>46.6</v>
      </c>
      <c r="H51" s="113">
        <f>Свод!H107</f>
        <v>0</v>
      </c>
      <c r="I51" s="113">
        <f>Свод!I107</f>
        <v>46.6</v>
      </c>
      <c r="J51" s="113">
        <f>Свод!J107</f>
        <v>0</v>
      </c>
      <c r="K51" s="113">
        <f>Свод!K107</f>
        <v>0</v>
      </c>
      <c r="L51" s="113">
        <f>Свод!L107</f>
        <v>46.6</v>
      </c>
      <c r="M51" s="113">
        <f>Свод!M107</f>
        <v>0</v>
      </c>
      <c r="N51" s="12">
        <f>Свод!N107</f>
        <v>1980</v>
      </c>
      <c r="O51" s="112">
        <f t="shared" si="3"/>
        <v>46.6</v>
      </c>
      <c r="P51" s="113">
        <f>Свод!P107</f>
        <v>0</v>
      </c>
      <c r="Q51" s="113">
        <f>Свод!Q107</f>
        <v>46.6</v>
      </c>
      <c r="R51" s="113">
        <f>Свод!R107</f>
        <v>0</v>
      </c>
      <c r="S51" s="113">
        <f>Свод!S107</f>
        <v>0</v>
      </c>
      <c r="T51" s="12">
        <f>Свод!T107</f>
        <v>1</v>
      </c>
      <c r="U51" s="113">
        <f>Свод!U107</f>
        <v>46.6</v>
      </c>
      <c r="V51" s="113">
        <f>Свод!V107</f>
        <v>0</v>
      </c>
      <c r="W51" s="12">
        <f>Свод!W107</f>
        <v>2</v>
      </c>
      <c r="X51" s="113">
        <f>Свод!X107</f>
        <v>0</v>
      </c>
      <c r="Y51" s="12">
        <f>Свод!Y107</f>
        <v>0</v>
      </c>
      <c r="Z51" s="113">
        <f>Свод!Z107</f>
        <v>0</v>
      </c>
      <c r="AA51" s="110">
        <f>Свод!AA107</f>
        <v>0</v>
      </c>
    </row>
    <row r="52" spans="1:34" ht="13.5" customHeight="1">
      <c r="A52" s="10">
        <v>48</v>
      </c>
      <c r="B52" s="9" t="s">
        <v>98</v>
      </c>
      <c r="C52" s="38"/>
      <c r="D52" s="20">
        <v>2</v>
      </c>
      <c r="E52" s="12" t="str">
        <f>Свод!E108</f>
        <v>Сургучев А</v>
      </c>
      <c r="F52" s="12">
        <f>Свод!F108</f>
        <v>1</v>
      </c>
      <c r="G52" s="112">
        <f t="shared" si="2"/>
        <v>45.1</v>
      </c>
      <c r="H52" s="113">
        <f>Свод!H108</f>
        <v>0</v>
      </c>
      <c r="I52" s="113">
        <f>Свод!I108</f>
        <v>45.1</v>
      </c>
      <c r="J52" s="113">
        <f>Свод!J108</f>
        <v>0</v>
      </c>
      <c r="K52" s="113">
        <f>Свод!K108</f>
        <v>0</v>
      </c>
      <c r="L52" s="113">
        <f>Свод!L108</f>
        <v>45.1</v>
      </c>
      <c r="M52" s="113">
        <f>Свод!M108</f>
        <v>0</v>
      </c>
      <c r="N52" s="12">
        <f>Свод!N108</f>
        <v>1980</v>
      </c>
      <c r="O52" s="112">
        <f t="shared" si="3"/>
        <v>45.1</v>
      </c>
      <c r="P52" s="113">
        <f>Свод!P108</f>
        <v>0</v>
      </c>
      <c r="Q52" s="113">
        <f>Свод!Q108</f>
        <v>45.1</v>
      </c>
      <c r="R52" s="113">
        <f>Свод!R108</f>
        <v>0</v>
      </c>
      <c r="S52" s="113">
        <f>Свод!S108</f>
        <v>0</v>
      </c>
      <c r="T52" s="12">
        <f>Свод!T108</f>
        <v>1</v>
      </c>
      <c r="U52" s="113">
        <f>Свод!U108</f>
        <v>45.1</v>
      </c>
      <c r="V52" s="113">
        <f>Свод!V108</f>
        <v>0</v>
      </c>
      <c r="W52" s="12">
        <f>Свод!W108</f>
        <v>1</v>
      </c>
      <c r="X52" s="113">
        <f>Свод!X108</f>
        <v>0</v>
      </c>
      <c r="Y52" s="12">
        <f>Свод!Y108</f>
        <v>0</v>
      </c>
      <c r="Z52" s="113">
        <f>Свод!Z108</f>
        <v>0</v>
      </c>
      <c r="AA52" s="110">
        <f>Свод!AA108</f>
        <v>0</v>
      </c>
    </row>
    <row r="53" spans="1:34" ht="13.5" customHeight="1">
      <c r="A53" s="10">
        <v>49</v>
      </c>
      <c r="B53" s="9" t="s">
        <v>147</v>
      </c>
      <c r="C53" s="38" t="s">
        <v>18</v>
      </c>
      <c r="D53" s="20"/>
      <c r="E53" s="12" t="str">
        <f>Свод!E110</f>
        <v>Кучевасов Н.В.</v>
      </c>
      <c r="F53" s="12">
        <f>Свод!F110</f>
        <v>3</v>
      </c>
      <c r="G53" s="112">
        <f t="shared" si="2"/>
        <v>86.4</v>
      </c>
      <c r="H53" s="12">
        <f>Свод!H110</f>
        <v>0</v>
      </c>
      <c r="I53" s="12">
        <f>Свод!I110</f>
        <v>86.4</v>
      </c>
      <c r="J53" s="12">
        <f>Свод!J110</f>
        <v>0</v>
      </c>
      <c r="K53" s="12">
        <f>Свод!K110</f>
        <v>0</v>
      </c>
      <c r="L53" s="12">
        <f>Свод!L110</f>
        <v>86.4</v>
      </c>
      <c r="M53" s="12">
        <f>Свод!M110</f>
        <v>0</v>
      </c>
      <c r="N53" s="12">
        <f>Свод!N110</f>
        <v>2014</v>
      </c>
      <c r="O53" s="112">
        <f t="shared" si="3"/>
        <v>86.4</v>
      </c>
      <c r="P53" s="12">
        <f>Свод!P110</f>
        <v>0</v>
      </c>
      <c r="Q53" s="12">
        <f>Свод!Q110</f>
        <v>0</v>
      </c>
      <c r="R53" s="12">
        <f>Свод!R110</f>
        <v>0</v>
      </c>
      <c r="S53" s="12">
        <f>Свод!S110</f>
        <v>86.4</v>
      </c>
      <c r="T53" s="12">
        <f>Свод!T110</f>
        <v>0</v>
      </c>
      <c r="U53" s="12">
        <f>Свод!U110</f>
        <v>0</v>
      </c>
      <c r="V53" s="12">
        <f>Свод!V110</f>
        <v>0</v>
      </c>
      <c r="W53" s="12">
        <f>Свод!W110</f>
        <v>0</v>
      </c>
      <c r="X53" s="12">
        <f>Свод!X110</f>
        <v>86.4</v>
      </c>
      <c r="Y53" s="12">
        <f>Свод!Y110</f>
        <v>3</v>
      </c>
      <c r="Z53" s="12">
        <f>Свод!Z110</f>
        <v>0</v>
      </c>
      <c r="AA53" s="12">
        <f>Свод!AA110</f>
        <v>0</v>
      </c>
    </row>
    <row r="54" spans="1:34" ht="15" customHeight="1">
      <c r="A54" s="185" t="s">
        <v>114</v>
      </c>
      <c r="B54" s="186"/>
      <c r="C54" s="61"/>
      <c r="D54" s="31">
        <v>49</v>
      </c>
      <c r="E54" s="32"/>
      <c r="F54" s="33">
        <f t="shared" ref="F54:M54" si="4">SUM(F5:F52)</f>
        <v>154</v>
      </c>
      <c r="G54" s="34">
        <f t="shared" si="4"/>
        <v>2317.2000000000007</v>
      </c>
      <c r="H54" s="34">
        <f t="shared" si="4"/>
        <v>0</v>
      </c>
      <c r="I54" s="34">
        <f t="shared" si="4"/>
        <v>2317.2000000000007</v>
      </c>
      <c r="J54" s="34">
        <f t="shared" si="4"/>
        <v>0</v>
      </c>
      <c r="K54" s="34">
        <f t="shared" si="4"/>
        <v>0</v>
      </c>
      <c r="L54" s="34">
        <f t="shared" si="4"/>
        <v>2317.2000000000007</v>
      </c>
      <c r="M54" s="34">
        <f t="shared" si="4"/>
        <v>0</v>
      </c>
      <c r="N54" s="33"/>
      <c r="O54" s="34">
        <f t="shared" ref="O54:AA54" si="5">SUM(O5:O52)</f>
        <v>2317.2000000000007</v>
      </c>
      <c r="P54" s="34">
        <f t="shared" si="5"/>
        <v>236.29999999999998</v>
      </c>
      <c r="Q54" s="34">
        <f t="shared" si="5"/>
        <v>1061.8999999999999</v>
      </c>
      <c r="R54" s="34">
        <f t="shared" si="5"/>
        <v>1019.0000000000002</v>
      </c>
      <c r="S54" s="34">
        <f t="shared" si="5"/>
        <v>0</v>
      </c>
      <c r="T54" s="33">
        <f t="shared" si="5"/>
        <v>33</v>
      </c>
      <c r="U54" s="34">
        <f t="shared" si="5"/>
        <v>1404.3</v>
      </c>
      <c r="V54" s="34">
        <f t="shared" si="5"/>
        <v>0</v>
      </c>
      <c r="W54" s="33">
        <f t="shared" si="5"/>
        <v>103</v>
      </c>
      <c r="X54" s="34">
        <f t="shared" si="5"/>
        <v>912.90000000000009</v>
      </c>
      <c r="Y54" s="33">
        <f t="shared" si="5"/>
        <v>51</v>
      </c>
      <c r="Z54" s="34">
        <f t="shared" si="5"/>
        <v>136.19999999999999</v>
      </c>
      <c r="AA54" s="33">
        <f t="shared" si="5"/>
        <v>0</v>
      </c>
    </row>
    <row r="55" spans="1:34" ht="15" customHeight="1">
      <c r="A55" s="195" t="s">
        <v>115</v>
      </c>
      <c r="B55" s="204"/>
      <c r="C55" s="14"/>
      <c r="D55" s="40">
        <f>P55+Q55+R55+S55</f>
        <v>49</v>
      </c>
      <c r="E55" s="13"/>
      <c r="F55" s="46">
        <f>W54+Y54</f>
        <v>154</v>
      </c>
      <c r="G55" s="5">
        <f>H54+I54+J54+K54</f>
        <v>2317.2000000000007</v>
      </c>
      <c r="H55" s="4"/>
      <c r="I55" s="55">
        <f>Свод!I115</f>
        <v>2403.6000000000008</v>
      </c>
      <c r="J55" s="4"/>
      <c r="K55" s="4"/>
      <c r="L55" s="5">
        <f>L54+M54</f>
        <v>2317.2000000000007</v>
      </c>
      <c r="M55" s="4"/>
      <c r="N55" s="4"/>
      <c r="O55" s="5">
        <f>P54+Q54+R54+S54</f>
        <v>2317.1999999999998</v>
      </c>
      <c r="P55" s="36">
        <v>9</v>
      </c>
      <c r="Q55" s="36">
        <v>24</v>
      </c>
      <c r="R55" s="36">
        <v>15</v>
      </c>
      <c r="S55" s="36">
        <v>1</v>
      </c>
      <c r="T55" s="41"/>
      <c r="U55" s="45">
        <f>U54+X54</f>
        <v>2317.1999999999998</v>
      </c>
      <c r="V55" s="44"/>
      <c r="W55" s="41"/>
      <c r="X55" s="44"/>
      <c r="Y55" s="21"/>
      <c r="Z55" s="44"/>
      <c r="AA55" s="124"/>
      <c r="AB55" s="25"/>
      <c r="AC55" s="25"/>
      <c r="AD55" s="25"/>
      <c r="AE55" s="25"/>
      <c r="AF55" s="25"/>
      <c r="AG55" s="25"/>
    </row>
    <row r="56" spans="1:34" s="63" customFormat="1" ht="18.75" customHeight="1">
      <c r="A56" s="223" t="s">
        <v>15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64"/>
      <c r="AE56" s="64"/>
      <c r="AF56" s="64"/>
      <c r="AG56" s="64"/>
      <c r="AH56" s="64"/>
    </row>
    <row r="57" spans="1:34" s="70" customFormat="1" ht="61.5" customHeight="1">
      <c r="A57" s="223" t="s">
        <v>17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69"/>
      <c r="AE57" s="69"/>
    </row>
    <row r="58" spans="1:34" s="63" customFormat="1" ht="52.5" customHeight="1">
      <c r="A58" s="223" t="s">
        <v>16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64"/>
      <c r="AE58" s="64"/>
      <c r="AF58" s="64"/>
      <c r="AG58" s="64"/>
      <c r="AH58" s="64"/>
    </row>
    <row r="59" spans="1:34">
      <c r="A59" s="135"/>
      <c r="F59" s="18"/>
      <c r="G59" s="6"/>
      <c r="H59" s="6"/>
      <c r="I59" s="6"/>
      <c r="J59" s="6"/>
      <c r="K59" s="6"/>
      <c r="L59" s="6"/>
      <c r="M59" s="6"/>
      <c r="N59" s="15"/>
      <c r="O59" s="6"/>
      <c r="P59" s="6"/>
      <c r="Q59" s="6"/>
      <c r="R59" s="6"/>
      <c r="S59" s="6"/>
      <c r="T59" s="15"/>
      <c r="U59" s="6"/>
      <c r="V59" s="6"/>
      <c r="W59" s="15"/>
      <c r="X59" s="6"/>
      <c r="Y59" s="15"/>
      <c r="Z59" s="6"/>
      <c r="AA59" s="101"/>
      <c r="AB59" s="3"/>
      <c r="AC59" s="3"/>
      <c r="AD59" s="3"/>
      <c r="AE59" s="3"/>
      <c r="AF59" s="3"/>
      <c r="AG59" s="3"/>
    </row>
    <row r="60" spans="1:34" ht="15" customHeight="1">
      <c r="A60" s="193" t="s">
        <v>117</v>
      </c>
      <c r="B60" s="193"/>
      <c r="C60" s="193"/>
      <c r="D60" s="193"/>
      <c r="E60" s="193"/>
      <c r="F60" s="193"/>
      <c r="G60" s="6"/>
      <c r="H60" s="194"/>
      <c r="I60" s="194"/>
      <c r="J60" s="194"/>
      <c r="K60" s="194"/>
      <c r="L60" s="194"/>
      <c r="M60" s="194"/>
      <c r="N60" s="194"/>
      <c r="O60" s="194"/>
      <c r="P60" s="6"/>
      <c r="Q60" s="194"/>
      <c r="R60" s="194"/>
      <c r="S60" s="194"/>
      <c r="T60" s="194"/>
      <c r="U60" s="194"/>
      <c r="V60" s="194"/>
      <c r="W60" s="194"/>
      <c r="X60" s="194"/>
      <c r="Y60" s="28"/>
      <c r="AA60" s="101"/>
      <c r="AB60" s="2"/>
      <c r="AC60" s="2"/>
      <c r="AD60" s="2"/>
      <c r="AE60" s="2"/>
      <c r="AF60" s="2"/>
      <c r="AG60" s="2"/>
    </row>
    <row r="61" spans="1:34" ht="15" customHeight="1">
      <c r="A61" s="193" t="s">
        <v>118</v>
      </c>
      <c r="B61" s="193"/>
      <c r="C61" s="193"/>
      <c r="D61" s="193"/>
      <c r="E61" s="193"/>
      <c r="F61" s="193"/>
      <c r="G61" s="6"/>
      <c r="H61" s="194"/>
      <c r="I61" s="194"/>
      <c r="J61" s="194"/>
      <c r="K61" s="194"/>
      <c r="L61" s="194"/>
      <c r="M61" s="194"/>
      <c r="N61" s="194"/>
      <c r="O61" s="194"/>
      <c r="P61" s="6"/>
      <c r="Q61" s="194"/>
      <c r="R61" s="194"/>
      <c r="S61" s="194"/>
      <c r="T61" s="194"/>
      <c r="U61" s="194"/>
      <c r="V61" s="194"/>
      <c r="W61" s="194"/>
      <c r="X61" s="194"/>
      <c r="Y61" s="28"/>
      <c r="AA61" s="101"/>
      <c r="AB61" s="2"/>
      <c r="AC61" s="2"/>
      <c r="AD61" s="2"/>
      <c r="AE61" s="2"/>
      <c r="AF61" s="2"/>
      <c r="AG61" s="2"/>
    </row>
  </sheetData>
  <mergeCells count="43">
    <mergeCell ref="A54:B54"/>
    <mergeCell ref="A55:B55"/>
    <mergeCell ref="A56:AC56"/>
    <mergeCell ref="A57:AC57"/>
    <mergeCell ref="A61:F61"/>
    <mergeCell ref="H61:O61"/>
    <mergeCell ref="Q61:X61"/>
    <mergeCell ref="A58:AC58"/>
    <mergeCell ref="A60:F60"/>
    <mergeCell ref="H60:O60"/>
    <mergeCell ref="Q60:X60"/>
    <mergeCell ref="AA2:AA4"/>
    <mergeCell ref="X3:X4"/>
    <mergeCell ref="T2:W2"/>
    <mergeCell ref="O3:O4"/>
    <mergeCell ref="P3:P4"/>
    <mergeCell ref="U3:V3"/>
    <mergeCell ref="W3:W4"/>
    <mergeCell ref="Q3:Q4"/>
    <mergeCell ref="R3:R4"/>
    <mergeCell ref="Y3:Y4"/>
    <mergeCell ref="J3:J4"/>
    <mergeCell ref="K3:K4"/>
    <mergeCell ref="A1:Z1"/>
    <mergeCell ref="X2:Y2"/>
    <mergeCell ref="Z2:Z4"/>
    <mergeCell ref="A2:A4"/>
    <mergeCell ref="B2:B4"/>
    <mergeCell ref="C2:C4"/>
    <mergeCell ref="T3:T4"/>
    <mergeCell ref="D2:D4"/>
    <mergeCell ref="E2:E4"/>
    <mergeCell ref="F2:F4"/>
    <mergeCell ref="G2:G4"/>
    <mergeCell ref="H2:K2"/>
    <mergeCell ref="H3:H4"/>
    <mergeCell ref="I3:I4"/>
    <mergeCell ref="N2:N4"/>
    <mergeCell ref="O2:S2"/>
    <mergeCell ref="S3:S4"/>
    <mergeCell ref="L3:L4"/>
    <mergeCell ref="M3:M4"/>
    <mergeCell ref="L2:M2"/>
  </mergeCells>
  <phoneticPr fontId="0" type="noConversion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2"/>
  <sheetViews>
    <sheetView workbookViewId="0">
      <selection activeCell="A29" sqref="A29:Y29"/>
    </sheetView>
  </sheetViews>
  <sheetFormatPr defaultRowHeight="15"/>
  <cols>
    <col min="1" max="1" width="3.140625" style="27" customWidth="1"/>
    <col min="2" max="2" width="13.42578125" style="26" customWidth="1"/>
    <col min="3" max="3" width="3.140625" style="27" customWidth="1"/>
    <col min="4" max="4" width="4" style="27" customWidth="1"/>
    <col min="5" max="5" width="12.5703125" style="27" customWidth="1"/>
    <col min="6" max="6" width="6.42578125" style="29" customWidth="1"/>
    <col min="7" max="7" width="7.140625" style="30" customWidth="1"/>
    <col min="8" max="8" width="8.42578125" style="30" customWidth="1"/>
    <col min="9" max="9" width="7.5703125" style="30" customWidth="1"/>
    <col min="10" max="10" width="5" style="30" customWidth="1"/>
    <col min="11" max="11" width="7.140625" style="30" customWidth="1"/>
    <col min="12" max="12" width="6.7109375" style="30" customWidth="1"/>
    <col min="13" max="13" width="6.85546875" style="30" customWidth="1"/>
    <col min="14" max="14" width="6" style="27" customWidth="1"/>
    <col min="15" max="15" width="6.7109375" style="30" customWidth="1"/>
    <col min="16" max="16" width="6.5703125" style="30" customWidth="1"/>
    <col min="17" max="17" width="7.140625" style="30" customWidth="1"/>
    <col min="18" max="18" width="7.42578125" style="30" customWidth="1"/>
    <col min="19" max="19" width="5.85546875" style="30" customWidth="1"/>
    <col min="20" max="20" width="5.42578125" style="27" customWidth="1"/>
    <col min="21" max="21" width="7.42578125" style="30" customWidth="1"/>
    <col min="22" max="22" width="6.140625" style="30" customWidth="1"/>
    <col min="23" max="23" width="3.7109375" style="27" customWidth="1"/>
    <col min="24" max="24" width="6.5703125" style="30" customWidth="1"/>
    <col min="25" max="25" width="5.7109375" style="29" customWidth="1"/>
    <col min="26" max="26" width="6.28515625" style="116" customWidth="1"/>
    <col min="27" max="27" width="6" style="99" customWidth="1"/>
    <col min="28" max="16384" width="9.140625" style="19"/>
  </cols>
  <sheetData>
    <row r="1" spans="1:27" ht="16.5" customHeight="1" thickBot="1">
      <c r="A1" s="213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7" ht="36.75" customHeight="1" thickBot="1">
      <c r="A2" s="155" t="s">
        <v>20</v>
      </c>
      <c r="B2" s="158" t="s">
        <v>21</v>
      </c>
      <c r="C2" s="161" t="s">
        <v>22</v>
      </c>
      <c r="D2" s="161" t="s">
        <v>23</v>
      </c>
      <c r="E2" s="155" t="s">
        <v>24</v>
      </c>
      <c r="F2" s="164" t="s">
        <v>25</v>
      </c>
      <c r="G2" s="169" t="s">
        <v>154</v>
      </c>
      <c r="H2" s="172" t="s">
        <v>155</v>
      </c>
      <c r="I2" s="173"/>
      <c r="J2" s="173"/>
      <c r="K2" s="174"/>
      <c r="L2" s="172" t="s">
        <v>28</v>
      </c>
      <c r="M2" s="174"/>
      <c r="N2" s="187" t="s">
        <v>29</v>
      </c>
      <c r="O2" s="190" t="s">
        <v>156</v>
      </c>
      <c r="P2" s="191"/>
      <c r="Q2" s="191"/>
      <c r="R2" s="191"/>
      <c r="S2" s="192"/>
      <c r="T2" s="175" t="s">
        <v>31</v>
      </c>
      <c r="U2" s="176"/>
      <c r="V2" s="176"/>
      <c r="W2" s="177"/>
      <c r="X2" s="228" t="s">
        <v>32</v>
      </c>
      <c r="Y2" s="229"/>
      <c r="Z2" s="258" t="s">
        <v>33</v>
      </c>
      <c r="AA2" s="201" t="s">
        <v>131</v>
      </c>
    </row>
    <row r="3" spans="1:27" ht="15.75" thickBot="1">
      <c r="A3" s="156"/>
      <c r="B3" s="159"/>
      <c r="C3" s="162"/>
      <c r="D3" s="162"/>
      <c r="E3" s="156"/>
      <c r="F3" s="165"/>
      <c r="G3" s="170"/>
      <c r="H3" s="182" t="s">
        <v>34</v>
      </c>
      <c r="I3" s="182" t="s">
        <v>35</v>
      </c>
      <c r="J3" s="182" t="s">
        <v>36</v>
      </c>
      <c r="K3" s="182" t="s">
        <v>37</v>
      </c>
      <c r="L3" s="182" t="s">
        <v>38</v>
      </c>
      <c r="M3" s="182" t="s">
        <v>39</v>
      </c>
      <c r="N3" s="188"/>
      <c r="O3" s="167" t="s">
        <v>40</v>
      </c>
      <c r="P3" s="167" t="s">
        <v>41</v>
      </c>
      <c r="Q3" s="167" t="s">
        <v>42</v>
      </c>
      <c r="R3" s="167" t="s">
        <v>43</v>
      </c>
      <c r="S3" s="180" t="s">
        <v>44</v>
      </c>
      <c r="T3" s="155" t="s">
        <v>45</v>
      </c>
      <c r="U3" s="172" t="s">
        <v>46</v>
      </c>
      <c r="V3" s="173"/>
      <c r="W3" s="178" t="s">
        <v>47</v>
      </c>
      <c r="X3" s="182" t="s">
        <v>46</v>
      </c>
      <c r="Y3" s="218" t="s">
        <v>47</v>
      </c>
      <c r="Z3" s="259"/>
      <c r="AA3" s="202"/>
    </row>
    <row r="4" spans="1:27" ht="84" customHeight="1" thickBot="1">
      <c r="A4" s="157"/>
      <c r="B4" s="160"/>
      <c r="C4" s="163"/>
      <c r="D4" s="163"/>
      <c r="E4" s="157"/>
      <c r="F4" s="166"/>
      <c r="G4" s="171"/>
      <c r="H4" s="171"/>
      <c r="I4" s="171"/>
      <c r="J4" s="171"/>
      <c r="K4" s="171"/>
      <c r="L4" s="171"/>
      <c r="M4" s="171"/>
      <c r="N4" s="189"/>
      <c r="O4" s="168"/>
      <c r="P4" s="168"/>
      <c r="Q4" s="168"/>
      <c r="R4" s="168"/>
      <c r="S4" s="181"/>
      <c r="T4" s="157"/>
      <c r="U4" s="75" t="s">
        <v>48</v>
      </c>
      <c r="V4" s="76" t="s">
        <v>49</v>
      </c>
      <c r="W4" s="199"/>
      <c r="X4" s="171"/>
      <c r="Y4" s="219"/>
      <c r="Z4" s="260"/>
      <c r="AA4" s="203"/>
    </row>
    <row r="5" spans="1:27" ht="13.5" customHeight="1">
      <c r="A5" s="10">
        <v>1</v>
      </c>
      <c r="B5" s="16" t="s">
        <v>65</v>
      </c>
      <c r="C5" s="37">
        <v>5</v>
      </c>
      <c r="D5" s="20">
        <v>1</v>
      </c>
      <c r="E5" s="12" t="str">
        <f>Свод!E46</f>
        <v>Войветкин С.В</v>
      </c>
      <c r="F5" s="12">
        <f>Свод!F46</f>
        <v>2</v>
      </c>
      <c r="G5" s="112">
        <f t="shared" ref="G5:G16" si="0">H5+I5+J5+K5</f>
        <v>36.5</v>
      </c>
      <c r="H5" s="113">
        <f>Свод!H46</f>
        <v>36.5</v>
      </c>
      <c r="I5" s="113">
        <f>Свод!I46</f>
        <v>0</v>
      </c>
      <c r="J5" s="113">
        <f>Свод!J46</f>
        <v>0</v>
      </c>
      <c r="K5" s="113">
        <f>Свод!K46</f>
        <v>0</v>
      </c>
      <c r="L5" s="113">
        <f>Свод!L46</f>
        <v>36.5</v>
      </c>
      <c r="M5" s="113">
        <f>Свод!M46</f>
        <v>0</v>
      </c>
      <c r="N5" s="12">
        <f>Свод!N46</f>
        <v>2007</v>
      </c>
      <c r="O5" s="112">
        <f t="shared" ref="O5:O16" si="1">P5+Q5+R5+S5</f>
        <v>36.5</v>
      </c>
      <c r="P5" s="113">
        <f>Свод!P46</f>
        <v>36.5</v>
      </c>
      <c r="Q5" s="113">
        <f>Свод!Q46</f>
        <v>0</v>
      </c>
      <c r="R5" s="113">
        <f>Свод!R46</f>
        <v>0</v>
      </c>
      <c r="S5" s="113">
        <f>Свод!S46</f>
        <v>0</v>
      </c>
      <c r="T5" s="12">
        <f>Свод!T46</f>
        <v>1</v>
      </c>
      <c r="U5" s="113">
        <f>Свод!U46</f>
        <v>36.5</v>
      </c>
      <c r="V5" s="113">
        <f>Свод!V46</f>
        <v>36.5</v>
      </c>
      <c r="W5" s="12">
        <f>Свод!W46</f>
        <v>2</v>
      </c>
      <c r="X5" s="113">
        <f>Свод!X46</f>
        <v>0</v>
      </c>
      <c r="Y5" s="12">
        <f>Свод!Y46</f>
        <v>0</v>
      </c>
      <c r="Z5" s="114">
        <f>Свод!Z46</f>
        <v>0</v>
      </c>
      <c r="AA5" s="110">
        <f>Свод!AA46</f>
        <v>1</v>
      </c>
    </row>
    <row r="6" spans="1:27" ht="13.5" customHeight="1">
      <c r="A6" s="10">
        <v>2</v>
      </c>
      <c r="B6" s="16" t="s">
        <v>65</v>
      </c>
      <c r="C6" s="11"/>
      <c r="D6" s="20">
        <v>2</v>
      </c>
      <c r="E6" s="12" t="str">
        <f>Свод!E47</f>
        <v>Тихоненко Ф.Н</v>
      </c>
      <c r="F6" s="12">
        <f>Свод!F47</f>
        <v>2</v>
      </c>
      <c r="G6" s="112">
        <f t="shared" si="0"/>
        <v>34.5</v>
      </c>
      <c r="H6" s="113">
        <f>Свод!H47</f>
        <v>34.5</v>
      </c>
      <c r="I6" s="113">
        <f>Свод!I47</f>
        <v>0</v>
      </c>
      <c r="J6" s="113">
        <f>Свод!J47</f>
        <v>0</v>
      </c>
      <c r="K6" s="113">
        <f>Свод!K47</f>
        <v>0</v>
      </c>
      <c r="L6" s="113">
        <f>Свод!L47</f>
        <v>34.5</v>
      </c>
      <c r="M6" s="113">
        <f>Свод!M47</f>
        <v>0</v>
      </c>
      <c r="N6" s="12">
        <f>Свод!N47</f>
        <v>2007</v>
      </c>
      <c r="O6" s="112">
        <f t="shared" si="1"/>
        <v>34.5</v>
      </c>
      <c r="P6" s="113">
        <f>Свод!P47</f>
        <v>34.5</v>
      </c>
      <c r="Q6" s="113">
        <f>Свод!Q47</f>
        <v>0</v>
      </c>
      <c r="R6" s="113">
        <f>Свод!R47</f>
        <v>0</v>
      </c>
      <c r="S6" s="113">
        <f>Свод!S47</f>
        <v>0</v>
      </c>
      <c r="T6" s="12">
        <f>Свод!T47</f>
        <v>1</v>
      </c>
      <c r="U6" s="113">
        <f>Свод!U47</f>
        <v>34.5</v>
      </c>
      <c r="V6" s="113">
        <f>Свод!V47</f>
        <v>34.5</v>
      </c>
      <c r="W6" s="12">
        <f>Свод!W47</f>
        <v>2</v>
      </c>
      <c r="X6" s="113">
        <f>Свод!X47</f>
        <v>0</v>
      </c>
      <c r="Y6" s="12">
        <f>Свод!Y47</f>
        <v>0</v>
      </c>
      <c r="Z6" s="114">
        <f>Свод!Z47</f>
        <v>0</v>
      </c>
      <c r="AA6" s="110">
        <f>Свод!AA47</f>
        <v>1</v>
      </c>
    </row>
    <row r="7" spans="1:27" ht="13.5" customHeight="1">
      <c r="A7" s="10">
        <v>3</v>
      </c>
      <c r="B7" s="16" t="s">
        <v>65</v>
      </c>
      <c r="C7" s="37">
        <v>8</v>
      </c>
      <c r="D7" s="20"/>
      <c r="E7" s="109" t="str">
        <f>Свод!E52</f>
        <v>Новое строительство</v>
      </c>
      <c r="F7" s="109">
        <f>Свод!F52</f>
        <v>0</v>
      </c>
      <c r="G7" s="112">
        <f t="shared" si="0"/>
        <v>40.6</v>
      </c>
      <c r="H7" s="109">
        <f>Свод!H52</f>
        <v>40.6</v>
      </c>
      <c r="I7" s="109">
        <f>Свод!I52</f>
        <v>0</v>
      </c>
      <c r="J7" s="109">
        <f>Свод!J52</f>
        <v>0</v>
      </c>
      <c r="K7" s="109">
        <f>Свод!K52</f>
        <v>0</v>
      </c>
      <c r="L7" s="109">
        <f>Свод!L52</f>
        <v>0</v>
      </c>
      <c r="M7" s="109">
        <f>Свод!M52</f>
        <v>40.6</v>
      </c>
      <c r="N7" s="109">
        <f>Свод!N52</f>
        <v>2015</v>
      </c>
      <c r="O7" s="112">
        <f t="shared" si="1"/>
        <v>40.6</v>
      </c>
      <c r="P7" s="109">
        <f>Свод!P52</f>
        <v>40.6</v>
      </c>
      <c r="Q7" s="109">
        <f>Свод!Q52</f>
        <v>0</v>
      </c>
      <c r="R7" s="109">
        <f>Свод!R52</f>
        <v>0</v>
      </c>
      <c r="S7" s="109">
        <f>Свод!S52</f>
        <v>0</v>
      </c>
      <c r="T7" s="109">
        <f>Свод!T52</f>
        <v>1</v>
      </c>
      <c r="U7" s="109">
        <f>Свод!U52</f>
        <v>40.6</v>
      </c>
      <c r="V7" s="109">
        <f>Свод!V52</f>
        <v>40.6</v>
      </c>
      <c r="W7" s="109">
        <f>Свод!W52</f>
        <v>0</v>
      </c>
      <c r="X7" s="109">
        <f>Свод!X52</f>
        <v>0</v>
      </c>
      <c r="Y7" s="109">
        <f>Свод!Y52</f>
        <v>0</v>
      </c>
      <c r="Z7" s="109">
        <f>Свод!Z52</f>
        <v>0</v>
      </c>
      <c r="AA7" s="109">
        <f>Свод!AA52</f>
        <v>1</v>
      </c>
    </row>
    <row r="8" spans="1:27" ht="13.5" customHeight="1">
      <c r="A8" s="10">
        <v>4</v>
      </c>
      <c r="B8" s="16" t="s">
        <v>65</v>
      </c>
      <c r="C8" s="11"/>
      <c r="D8" s="20"/>
      <c r="E8" s="109" t="str">
        <f>Свод!E53</f>
        <v>Новое строительство</v>
      </c>
      <c r="F8" s="109">
        <f>Свод!F53</f>
        <v>0</v>
      </c>
      <c r="G8" s="112">
        <f t="shared" si="0"/>
        <v>40.6</v>
      </c>
      <c r="H8" s="109">
        <f>Свод!H53</f>
        <v>40.6</v>
      </c>
      <c r="I8" s="109">
        <f>Свод!I53</f>
        <v>0</v>
      </c>
      <c r="J8" s="109">
        <f>Свод!J53</f>
        <v>0</v>
      </c>
      <c r="K8" s="109">
        <f>Свод!K53</f>
        <v>0</v>
      </c>
      <c r="L8" s="109">
        <f>Свод!L53</f>
        <v>0</v>
      </c>
      <c r="M8" s="109">
        <f>Свод!M53</f>
        <v>40.6</v>
      </c>
      <c r="N8" s="109">
        <f>Свод!N53</f>
        <v>2015</v>
      </c>
      <c r="O8" s="112">
        <f t="shared" si="1"/>
        <v>40.6</v>
      </c>
      <c r="P8" s="109">
        <f>Свод!P53</f>
        <v>40.6</v>
      </c>
      <c r="Q8" s="109">
        <f>Свод!Q53</f>
        <v>0</v>
      </c>
      <c r="R8" s="109">
        <f>Свод!R53</f>
        <v>0</v>
      </c>
      <c r="S8" s="109">
        <f>Свод!S53</f>
        <v>0</v>
      </c>
      <c r="T8" s="109">
        <f>Свод!T53</f>
        <v>1</v>
      </c>
      <c r="U8" s="109">
        <f>Свод!U53</f>
        <v>40.6</v>
      </c>
      <c r="V8" s="109">
        <f>Свод!V53</f>
        <v>40.6</v>
      </c>
      <c r="W8" s="109">
        <f>Свод!W53</f>
        <v>0</v>
      </c>
      <c r="X8" s="109">
        <f>Свод!X53</f>
        <v>0</v>
      </c>
      <c r="Y8" s="109">
        <f>Свод!Y53</f>
        <v>0</v>
      </c>
      <c r="Z8" s="109">
        <f>Свод!Z53</f>
        <v>0</v>
      </c>
      <c r="AA8" s="109">
        <f>Свод!AA53</f>
        <v>1</v>
      </c>
    </row>
    <row r="9" spans="1:27" ht="13.5" customHeight="1">
      <c r="A9" s="10">
        <v>5</v>
      </c>
      <c r="B9" s="16" t="s">
        <v>65</v>
      </c>
      <c r="C9" s="11"/>
      <c r="D9" s="20"/>
      <c r="E9" s="109" t="str">
        <f>Свод!E54</f>
        <v>Новое строительство</v>
      </c>
      <c r="F9" s="109">
        <f>Свод!F54</f>
        <v>0</v>
      </c>
      <c r="G9" s="112">
        <f t="shared" si="0"/>
        <v>40.6</v>
      </c>
      <c r="H9" s="109">
        <f>Свод!H54</f>
        <v>40.6</v>
      </c>
      <c r="I9" s="109">
        <f>Свод!I54</f>
        <v>0</v>
      </c>
      <c r="J9" s="109">
        <f>Свод!J54</f>
        <v>0</v>
      </c>
      <c r="K9" s="109">
        <f>Свод!K54</f>
        <v>0</v>
      </c>
      <c r="L9" s="109">
        <f>Свод!L54</f>
        <v>0</v>
      </c>
      <c r="M9" s="109">
        <f>Свод!M54</f>
        <v>40.6</v>
      </c>
      <c r="N9" s="109">
        <f>Свод!N54</f>
        <v>2015</v>
      </c>
      <c r="O9" s="112">
        <f t="shared" si="1"/>
        <v>40.6</v>
      </c>
      <c r="P9" s="109">
        <f>Свод!P54</f>
        <v>40.6</v>
      </c>
      <c r="Q9" s="109">
        <f>Свод!Q54</f>
        <v>0</v>
      </c>
      <c r="R9" s="109">
        <f>Свод!R54</f>
        <v>0</v>
      </c>
      <c r="S9" s="109">
        <f>Свод!S54</f>
        <v>0</v>
      </c>
      <c r="T9" s="109">
        <f>Свод!T54</f>
        <v>1</v>
      </c>
      <c r="U9" s="109">
        <f>Свод!U54</f>
        <v>40.6</v>
      </c>
      <c r="V9" s="109">
        <f>Свод!V54</f>
        <v>40.6</v>
      </c>
      <c r="W9" s="109">
        <f>Свод!W54</f>
        <v>0</v>
      </c>
      <c r="X9" s="109">
        <f>Свод!X54</f>
        <v>0</v>
      </c>
      <c r="Y9" s="109">
        <f>Свод!Y54</f>
        <v>0</v>
      </c>
      <c r="Z9" s="109">
        <f>Свод!Z54</f>
        <v>0</v>
      </c>
      <c r="AA9" s="109">
        <f>Свод!AA54</f>
        <v>1</v>
      </c>
    </row>
    <row r="10" spans="1:27" ht="13.5" customHeight="1">
      <c r="A10" s="10">
        <v>6</v>
      </c>
      <c r="B10" s="16" t="s">
        <v>65</v>
      </c>
      <c r="C10" s="11"/>
      <c r="D10" s="20"/>
      <c r="E10" s="109" t="str">
        <f>Свод!E55</f>
        <v>Новое строительство</v>
      </c>
      <c r="F10" s="109">
        <f>Свод!F55</f>
        <v>0</v>
      </c>
      <c r="G10" s="112">
        <f t="shared" si="0"/>
        <v>56.4</v>
      </c>
      <c r="H10" s="109">
        <f>Свод!H55</f>
        <v>56.4</v>
      </c>
      <c r="I10" s="109">
        <f>Свод!I55</f>
        <v>0</v>
      </c>
      <c r="J10" s="109">
        <f>Свод!J55</f>
        <v>0</v>
      </c>
      <c r="K10" s="109">
        <f>Свод!K55</f>
        <v>0</v>
      </c>
      <c r="L10" s="109">
        <f>Свод!L55</f>
        <v>0</v>
      </c>
      <c r="M10" s="109">
        <f>Свод!M55</f>
        <v>56.4</v>
      </c>
      <c r="N10" s="109">
        <f>Свод!N55</f>
        <v>2015</v>
      </c>
      <c r="O10" s="112">
        <f t="shared" si="1"/>
        <v>56.4</v>
      </c>
      <c r="P10" s="109">
        <f>Свод!P55</f>
        <v>0</v>
      </c>
      <c r="Q10" s="109">
        <f>Свод!Q55</f>
        <v>56.4</v>
      </c>
      <c r="R10" s="109">
        <f>Свод!R55</f>
        <v>0</v>
      </c>
      <c r="S10" s="109">
        <f>Свод!S55</f>
        <v>0</v>
      </c>
      <c r="T10" s="109">
        <f>Свод!T55</f>
        <v>1</v>
      </c>
      <c r="U10" s="109">
        <f>Свод!U55</f>
        <v>56.4</v>
      </c>
      <c r="V10" s="109">
        <f>Свод!V55</f>
        <v>56.4</v>
      </c>
      <c r="W10" s="109">
        <f>Свод!W55</f>
        <v>0</v>
      </c>
      <c r="X10" s="109">
        <f>Свод!X55</f>
        <v>0</v>
      </c>
      <c r="Y10" s="109">
        <f>Свод!Y55</f>
        <v>0</v>
      </c>
      <c r="Z10" s="109">
        <f>Свод!Z55</f>
        <v>0</v>
      </c>
      <c r="AA10" s="109">
        <f>Свод!AA55</f>
        <v>1</v>
      </c>
    </row>
    <row r="11" spans="1:27" ht="13.5" customHeight="1">
      <c r="A11" s="10">
        <v>7</v>
      </c>
      <c r="B11" s="16" t="s">
        <v>65</v>
      </c>
      <c r="C11" s="11"/>
      <c r="D11" s="20"/>
      <c r="E11" s="109" t="str">
        <f>Свод!E56</f>
        <v>Новое строительство</v>
      </c>
      <c r="F11" s="109">
        <f>Свод!F56</f>
        <v>0</v>
      </c>
      <c r="G11" s="112">
        <f t="shared" si="0"/>
        <v>83.8</v>
      </c>
      <c r="H11" s="109">
        <f>Свод!H56</f>
        <v>83.8</v>
      </c>
      <c r="I11" s="109">
        <f>Свод!I56</f>
        <v>0</v>
      </c>
      <c r="J11" s="109">
        <f>Свод!J56</f>
        <v>0</v>
      </c>
      <c r="K11" s="109">
        <f>Свод!K56</f>
        <v>0</v>
      </c>
      <c r="L11" s="109">
        <f>Свод!L56</f>
        <v>0</v>
      </c>
      <c r="M11" s="109">
        <f>Свод!M56</f>
        <v>83.8</v>
      </c>
      <c r="N11" s="109">
        <f>Свод!N56</f>
        <v>2015</v>
      </c>
      <c r="O11" s="112">
        <f t="shared" si="1"/>
        <v>83.8</v>
      </c>
      <c r="P11" s="109">
        <f>Свод!P56</f>
        <v>0</v>
      </c>
      <c r="Q11" s="109">
        <f>Свод!Q56</f>
        <v>0</v>
      </c>
      <c r="R11" s="109">
        <f>Свод!R56</f>
        <v>0</v>
      </c>
      <c r="S11" s="109">
        <f>Свод!S56</f>
        <v>83.8</v>
      </c>
      <c r="T11" s="109">
        <f>Свод!T56</f>
        <v>1</v>
      </c>
      <c r="U11" s="109">
        <f>Свод!U56</f>
        <v>0</v>
      </c>
      <c r="V11" s="109">
        <f>Свод!V56</f>
        <v>0</v>
      </c>
      <c r="W11" s="109">
        <f>Свод!W56</f>
        <v>0</v>
      </c>
      <c r="X11" s="109">
        <f>Свод!X56</f>
        <v>0</v>
      </c>
      <c r="Y11" s="109">
        <f>Свод!Y56</f>
        <v>0</v>
      </c>
      <c r="Z11" s="109">
        <f>Свод!Z56</f>
        <v>0</v>
      </c>
      <c r="AA11" s="109">
        <f>Свод!AA56</f>
        <v>1</v>
      </c>
    </row>
    <row r="12" spans="1:27" ht="13.5" customHeight="1">
      <c r="A12" s="10">
        <v>8</v>
      </c>
      <c r="B12" s="16" t="s">
        <v>65</v>
      </c>
      <c r="C12" s="37">
        <v>10</v>
      </c>
      <c r="D12" s="20"/>
      <c r="E12" s="109" t="str">
        <f>Свод!E58</f>
        <v>Новое строительство</v>
      </c>
      <c r="F12" s="109">
        <f>Свод!F58</f>
        <v>0</v>
      </c>
      <c r="G12" s="112">
        <f t="shared" si="0"/>
        <v>37.5</v>
      </c>
      <c r="H12" s="109">
        <f>Свод!H58</f>
        <v>37.5</v>
      </c>
      <c r="I12" s="109">
        <f>Свод!I58</f>
        <v>0</v>
      </c>
      <c r="J12" s="109">
        <f>Свод!J58</f>
        <v>0</v>
      </c>
      <c r="K12" s="109">
        <f>Свод!K58</f>
        <v>0</v>
      </c>
      <c r="L12" s="109">
        <f>Свод!L58</f>
        <v>0</v>
      </c>
      <c r="M12" s="109">
        <f>Свод!M58</f>
        <v>37.5</v>
      </c>
      <c r="N12" s="109">
        <f>Свод!N58</f>
        <v>2015</v>
      </c>
      <c r="O12" s="112">
        <f t="shared" si="1"/>
        <v>37.5</v>
      </c>
      <c r="P12" s="109">
        <f>Свод!P58</f>
        <v>37.5</v>
      </c>
      <c r="Q12" s="109">
        <f>Свод!Q58</f>
        <v>0</v>
      </c>
      <c r="R12" s="109">
        <f>Свод!R58</f>
        <v>0</v>
      </c>
      <c r="S12" s="109">
        <f>Свод!S58</f>
        <v>0</v>
      </c>
      <c r="T12" s="109">
        <f>Свод!T58</f>
        <v>1</v>
      </c>
      <c r="U12" s="109">
        <f>Свод!U58</f>
        <v>37.5</v>
      </c>
      <c r="V12" s="109">
        <f>Свод!V58</f>
        <v>37.5</v>
      </c>
      <c r="W12" s="109">
        <f>Свод!W58</f>
        <v>0</v>
      </c>
      <c r="X12" s="109">
        <f>Свод!X58</f>
        <v>0</v>
      </c>
      <c r="Y12" s="109">
        <f>Свод!Y58</f>
        <v>0</v>
      </c>
      <c r="Z12" s="109">
        <f>Свод!Z58</f>
        <v>0</v>
      </c>
      <c r="AA12" s="109">
        <f>Свод!AA58</f>
        <v>1</v>
      </c>
    </row>
    <row r="13" spans="1:27" ht="13.5" customHeight="1">
      <c r="A13" s="10">
        <v>9</v>
      </c>
      <c r="B13" s="16" t="s">
        <v>65</v>
      </c>
      <c r="C13" s="11"/>
      <c r="D13" s="20"/>
      <c r="E13" s="109" t="str">
        <f>Свод!E59</f>
        <v>Новое строительство</v>
      </c>
      <c r="F13" s="109">
        <f>Свод!F59</f>
        <v>0</v>
      </c>
      <c r="G13" s="112">
        <f t="shared" si="0"/>
        <v>37.5</v>
      </c>
      <c r="H13" s="109">
        <f>Свод!H59</f>
        <v>37.5</v>
      </c>
      <c r="I13" s="109">
        <f>Свод!I59</f>
        <v>0</v>
      </c>
      <c r="J13" s="109">
        <f>Свод!J59</f>
        <v>0</v>
      </c>
      <c r="K13" s="109">
        <f>Свод!K59</f>
        <v>0</v>
      </c>
      <c r="L13" s="109">
        <f>Свод!L59</f>
        <v>0</v>
      </c>
      <c r="M13" s="109">
        <f>Свод!M59</f>
        <v>37.5</v>
      </c>
      <c r="N13" s="109">
        <f>Свод!N59</f>
        <v>2015</v>
      </c>
      <c r="O13" s="112">
        <f t="shared" si="1"/>
        <v>37.5</v>
      </c>
      <c r="P13" s="109">
        <f>Свод!P59</f>
        <v>37.5</v>
      </c>
      <c r="Q13" s="109">
        <f>Свод!Q59</f>
        <v>0</v>
      </c>
      <c r="R13" s="109">
        <f>Свод!R59</f>
        <v>0</v>
      </c>
      <c r="S13" s="109">
        <f>Свод!S59</f>
        <v>0</v>
      </c>
      <c r="T13" s="109">
        <f>Свод!T59</f>
        <v>1</v>
      </c>
      <c r="U13" s="109">
        <f>Свод!U59</f>
        <v>37.5</v>
      </c>
      <c r="V13" s="109">
        <f>Свод!V59</f>
        <v>37.5</v>
      </c>
      <c r="W13" s="109">
        <f>Свод!W59</f>
        <v>0</v>
      </c>
      <c r="X13" s="109">
        <f>Свод!X59</f>
        <v>0</v>
      </c>
      <c r="Y13" s="109">
        <f>Свод!Y59</f>
        <v>0</v>
      </c>
      <c r="Z13" s="109">
        <f>Свод!Z59</f>
        <v>0</v>
      </c>
      <c r="AA13" s="109">
        <f>Свод!AA59</f>
        <v>1</v>
      </c>
    </row>
    <row r="14" spans="1:27" ht="13.5" customHeight="1">
      <c r="A14" s="10">
        <v>10</v>
      </c>
      <c r="B14" s="16" t="s">
        <v>65</v>
      </c>
      <c r="C14" s="11"/>
      <c r="D14" s="20"/>
      <c r="E14" s="109" t="str">
        <f>Свод!E60</f>
        <v>Новое строительство</v>
      </c>
      <c r="F14" s="109">
        <f>Свод!F60</f>
        <v>0</v>
      </c>
      <c r="G14" s="112">
        <f t="shared" si="0"/>
        <v>56.1</v>
      </c>
      <c r="H14" s="109">
        <f>Свод!H60</f>
        <v>56.1</v>
      </c>
      <c r="I14" s="109">
        <f>Свод!I60</f>
        <v>0</v>
      </c>
      <c r="J14" s="109">
        <f>Свод!J60</f>
        <v>0</v>
      </c>
      <c r="K14" s="109">
        <f>Свод!K60</f>
        <v>0</v>
      </c>
      <c r="L14" s="109">
        <f>Свод!L60</f>
        <v>0</v>
      </c>
      <c r="M14" s="109">
        <f>Свод!M60</f>
        <v>56.1</v>
      </c>
      <c r="N14" s="109">
        <f>Свод!N60</f>
        <v>2015</v>
      </c>
      <c r="O14" s="112">
        <f t="shared" si="1"/>
        <v>56.1</v>
      </c>
      <c r="P14" s="109">
        <f>Свод!P60</f>
        <v>0</v>
      </c>
      <c r="Q14" s="109">
        <f>Свод!Q60</f>
        <v>56.1</v>
      </c>
      <c r="R14" s="109">
        <f>Свод!R60</f>
        <v>0</v>
      </c>
      <c r="S14" s="109">
        <f>Свод!S60</f>
        <v>0</v>
      </c>
      <c r="T14" s="109">
        <f>Свод!T60</f>
        <v>1</v>
      </c>
      <c r="U14" s="109">
        <f>Свод!U60</f>
        <v>56.1</v>
      </c>
      <c r="V14" s="109">
        <f>Свод!V60</f>
        <v>56.1</v>
      </c>
      <c r="W14" s="109">
        <f>Свод!W60</f>
        <v>0</v>
      </c>
      <c r="X14" s="109">
        <f>Свод!X60</f>
        <v>0</v>
      </c>
      <c r="Y14" s="109">
        <f>Свод!Y60</f>
        <v>0</v>
      </c>
      <c r="Z14" s="109">
        <f>Свод!Z60</f>
        <v>0</v>
      </c>
      <c r="AA14" s="109">
        <f>Свод!AA60</f>
        <v>1</v>
      </c>
    </row>
    <row r="15" spans="1:27" ht="13.5" customHeight="1">
      <c r="A15" s="10">
        <v>11</v>
      </c>
      <c r="B15" s="16" t="s">
        <v>65</v>
      </c>
      <c r="C15" s="11"/>
      <c r="D15" s="20"/>
      <c r="E15" s="109" t="str">
        <f>Свод!E61</f>
        <v>Новое строительство</v>
      </c>
      <c r="F15" s="109">
        <f>Свод!F61</f>
        <v>0</v>
      </c>
      <c r="G15" s="112">
        <f t="shared" si="0"/>
        <v>56.1</v>
      </c>
      <c r="H15" s="109">
        <f>Свод!H61</f>
        <v>56.1</v>
      </c>
      <c r="I15" s="109">
        <f>Свод!I61</f>
        <v>0</v>
      </c>
      <c r="J15" s="109">
        <f>Свод!J61</f>
        <v>0</v>
      </c>
      <c r="K15" s="109">
        <f>Свод!K61</f>
        <v>0</v>
      </c>
      <c r="L15" s="109">
        <f>Свод!L61</f>
        <v>0</v>
      </c>
      <c r="M15" s="109">
        <f>Свод!M61</f>
        <v>56.1</v>
      </c>
      <c r="N15" s="109">
        <f>Свод!N61</f>
        <v>2015</v>
      </c>
      <c r="O15" s="112">
        <f t="shared" si="1"/>
        <v>56.1</v>
      </c>
      <c r="P15" s="109">
        <f>Свод!P61</f>
        <v>0</v>
      </c>
      <c r="Q15" s="109">
        <f>Свод!Q61</f>
        <v>56.1</v>
      </c>
      <c r="R15" s="109">
        <f>Свод!R61</f>
        <v>0</v>
      </c>
      <c r="S15" s="109">
        <f>Свод!S61</f>
        <v>0</v>
      </c>
      <c r="T15" s="109">
        <f>Свод!T61</f>
        <v>1</v>
      </c>
      <c r="U15" s="109">
        <f>Свод!U61</f>
        <v>56.1</v>
      </c>
      <c r="V15" s="109">
        <f>Свод!V61</f>
        <v>56.1</v>
      </c>
      <c r="W15" s="109">
        <f>Свод!W61</f>
        <v>0</v>
      </c>
      <c r="X15" s="109">
        <f>Свод!X61</f>
        <v>0</v>
      </c>
      <c r="Y15" s="109">
        <f>Свод!Y61</f>
        <v>0</v>
      </c>
      <c r="Z15" s="109">
        <f>Свод!Z61</f>
        <v>0</v>
      </c>
      <c r="AA15" s="109">
        <f>Свод!AA61</f>
        <v>1</v>
      </c>
    </row>
    <row r="16" spans="1:27" ht="13.5" customHeight="1">
      <c r="A16" s="10">
        <v>12</v>
      </c>
      <c r="B16" s="16" t="s">
        <v>65</v>
      </c>
      <c r="C16" s="11"/>
      <c r="D16" s="20"/>
      <c r="E16" s="109" t="str">
        <f>Свод!E62</f>
        <v>Новое строительство</v>
      </c>
      <c r="F16" s="109">
        <f>Свод!F62</f>
        <v>0</v>
      </c>
      <c r="G16" s="112">
        <f t="shared" si="0"/>
        <v>73.8</v>
      </c>
      <c r="H16" s="109">
        <f>Свод!H62</f>
        <v>73.8</v>
      </c>
      <c r="I16" s="109">
        <f>Свод!I62</f>
        <v>0</v>
      </c>
      <c r="J16" s="109">
        <f>Свод!J62</f>
        <v>0</v>
      </c>
      <c r="K16" s="109">
        <f>Свод!K62</f>
        <v>0</v>
      </c>
      <c r="L16" s="109">
        <f>Свод!L62</f>
        <v>0</v>
      </c>
      <c r="M16" s="109">
        <f>Свод!M62</f>
        <v>73.8</v>
      </c>
      <c r="N16" s="109">
        <f>Свод!N62</f>
        <v>2015</v>
      </c>
      <c r="O16" s="112">
        <f t="shared" si="1"/>
        <v>73.8</v>
      </c>
      <c r="P16" s="109">
        <f>Свод!P62</f>
        <v>0</v>
      </c>
      <c r="Q16" s="109">
        <f>Свод!Q62</f>
        <v>0</v>
      </c>
      <c r="R16" s="109">
        <f>Свод!R62</f>
        <v>73.8</v>
      </c>
      <c r="S16" s="109">
        <f>Свод!S62</f>
        <v>0</v>
      </c>
      <c r="T16" s="109">
        <f>Свод!T62</f>
        <v>1</v>
      </c>
      <c r="U16" s="109">
        <f>Свод!U62</f>
        <v>73.8</v>
      </c>
      <c r="V16" s="109">
        <f>Свод!V62</f>
        <v>73.8</v>
      </c>
      <c r="W16" s="109">
        <f>Свод!W62</f>
        <v>0</v>
      </c>
      <c r="X16" s="109">
        <f>Свод!X62</f>
        <v>0</v>
      </c>
      <c r="Y16" s="109">
        <f>Свод!Y62</f>
        <v>0</v>
      </c>
      <c r="Z16" s="109">
        <f>Свод!Z62</f>
        <v>0</v>
      </c>
      <c r="AA16" s="109">
        <f>Свод!AA62</f>
        <v>1</v>
      </c>
    </row>
    <row r="17" spans="1:33" ht="13.5" customHeight="1">
      <c r="A17" s="10">
        <v>13</v>
      </c>
      <c r="B17" s="9" t="s">
        <v>78</v>
      </c>
      <c r="C17" s="37">
        <v>5</v>
      </c>
      <c r="D17" s="20">
        <v>1</v>
      </c>
      <c r="E17" s="12" t="str">
        <f>Свод!E69</f>
        <v>Сальникова Л.Л</v>
      </c>
      <c r="F17" s="12">
        <f>Свод!F69</f>
        <v>6</v>
      </c>
      <c r="G17" s="112">
        <f t="shared" ref="G17:G26" si="2">H17+I17+J17+K17</f>
        <v>54.2</v>
      </c>
      <c r="H17" s="113">
        <f>Свод!H69</f>
        <v>54.2</v>
      </c>
      <c r="I17" s="113">
        <f>Свод!I69</f>
        <v>0</v>
      </c>
      <c r="J17" s="113">
        <f>Свод!J69</f>
        <v>0</v>
      </c>
      <c r="K17" s="113">
        <f>Свод!K69</f>
        <v>0</v>
      </c>
      <c r="L17" s="113">
        <f>Свод!L69</f>
        <v>54.2</v>
      </c>
      <c r="M17" s="113">
        <f>Свод!M69</f>
        <v>0</v>
      </c>
      <c r="N17" s="12">
        <f>Свод!N69</f>
        <v>1988</v>
      </c>
      <c r="O17" s="112">
        <f t="shared" ref="O17:O26" si="3">P17+Q17+R17+S17</f>
        <v>54.2</v>
      </c>
      <c r="P17" s="113">
        <f>Свод!P69</f>
        <v>0</v>
      </c>
      <c r="Q17" s="113">
        <f>Свод!Q69</f>
        <v>54.2</v>
      </c>
      <c r="R17" s="113">
        <f>Свод!R69</f>
        <v>0</v>
      </c>
      <c r="S17" s="113">
        <f>Свод!S69</f>
        <v>0</v>
      </c>
      <c r="T17" s="12">
        <f>Свод!T69</f>
        <v>1</v>
      </c>
      <c r="U17" s="113">
        <f>Свод!U69</f>
        <v>54.2</v>
      </c>
      <c r="V17" s="113">
        <f>Свод!V69</f>
        <v>54.2</v>
      </c>
      <c r="W17" s="12">
        <f>Свод!W69</f>
        <v>6</v>
      </c>
      <c r="X17" s="113">
        <f>Свод!X69</f>
        <v>0</v>
      </c>
      <c r="Y17" s="12">
        <f>Свод!Y69</f>
        <v>0</v>
      </c>
      <c r="Z17" s="114">
        <f>Свод!Z69</f>
        <v>0</v>
      </c>
      <c r="AA17" s="110">
        <f>Свод!AA69</f>
        <v>1</v>
      </c>
    </row>
    <row r="18" spans="1:33" ht="13.5" customHeight="1">
      <c r="A18" s="10">
        <v>14</v>
      </c>
      <c r="B18" s="9" t="s">
        <v>78</v>
      </c>
      <c r="C18" s="11"/>
      <c r="D18" s="20">
        <v>2</v>
      </c>
      <c r="E18" s="12" t="str">
        <f>Свод!E70</f>
        <v>Сафонова СМ</v>
      </c>
      <c r="F18" s="12">
        <f>Свод!F70</f>
        <v>3</v>
      </c>
      <c r="G18" s="112">
        <f t="shared" si="2"/>
        <v>52.1</v>
      </c>
      <c r="H18" s="113">
        <f>Свод!H70</f>
        <v>52.1</v>
      </c>
      <c r="I18" s="113">
        <f>Свод!I70</f>
        <v>0</v>
      </c>
      <c r="J18" s="113">
        <f>Свод!J70</f>
        <v>0</v>
      </c>
      <c r="K18" s="113">
        <f>Свод!K70</f>
        <v>0</v>
      </c>
      <c r="L18" s="113">
        <f>Свод!L70</f>
        <v>52.1</v>
      </c>
      <c r="M18" s="113">
        <f>Свод!M70</f>
        <v>0</v>
      </c>
      <c r="N18" s="12">
        <f>Свод!N70</f>
        <v>1988</v>
      </c>
      <c r="O18" s="112">
        <f t="shared" si="3"/>
        <v>52.1</v>
      </c>
      <c r="P18" s="113">
        <f>Свод!P70</f>
        <v>0</v>
      </c>
      <c r="Q18" s="113">
        <f>Свод!Q70</f>
        <v>52.1</v>
      </c>
      <c r="R18" s="113">
        <f>Свод!R70</f>
        <v>0</v>
      </c>
      <c r="S18" s="113">
        <f>Свод!S70</f>
        <v>0</v>
      </c>
      <c r="T18" s="12">
        <f>Свод!T70</f>
        <v>1</v>
      </c>
      <c r="U18" s="113">
        <f>Свод!U70</f>
        <v>52.1</v>
      </c>
      <c r="V18" s="113">
        <f>Свод!V70</f>
        <v>52.1</v>
      </c>
      <c r="W18" s="12">
        <f>Свод!W70</f>
        <v>3</v>
      </c>
      <c r="X18" s="113">
        <f>Свод!X70</f>
        <v>0</v>
      </c>
      <c r="Y18" s="12">
        <f>Свод!Y70</f>
        <v>0</v>
      </c>
      <c r="Z18" s="114">
        <f>Свод!Z70</f>
        <v>0</v>
      </c>
      <c r="AA18" s="110">
        <f>Свод!AA70</f>
        <v>1</v>
      </c>
    </row>
    <row r="19" spans="1:33" ht="13.5" customHeight="1">
      <c r="A19" s="10">
        <v>15</v>
      </c>
      <c r="B19" s="9" t="s">
        <v>83</v>
      </c>
      <c r="C19" s="37">
        <v>8</v>
      </c>
      <c r="D19" s="20">
        <v>1</v>
      </c>
      <c r="E19" s="12" t="str">
        <f>Свод!E80</f>
        <v>Соловьева Л.И</v>
      </c>
      <c r="F19" s="12">
        <f>Свод!F80</f>
        <v>5</v>
      </c>
      <c r="G19" s="112">
        <f t="shared" si="2"/>
        <v>45.3</v>
      </c>
      <c r="H19" s="113">
        <f>Свод!H80</f>
        <v>45.3</v>
      </c>
      <c r="I19" s="113">
        <f>Свод!I80</f>
        <v>0</v>
      </c>
      <c r="J19" s="113">
        <f>Свод!J80</f>
        <v>0</v>
      </c>
      <c r="K19" s="113">
        <f>Свод!K80</f>
        <v>0</v>
      </c>
      <c r="L19" s="113">
        <f>Свод!L80</f>
        <v>45.3</v>
      </c>
      <c r="M19" s="113">
        <f>Свод!M80</f>
        <v>0</v>
      </c>
      <c r="N19" s="12">
        <f>Свод!N80</f>
        <v>1980</v>
      </c>
      <c r="O19" s="112">
        <f t="shared" si="3"/>
        <v>45.3</v>
      </c>
      <c r="P19" s="113">
        <f>Свод!P80</f>
        <v>0</v>
      </c>
      <c r="Q19" s="113">
        <f>Свод!Q80</f>
        <v>45.3</v>
      </c>
      <c r="R19" s="113">
        <f>Свод!R80</f>
        <v>0</v>
      </c>
      <c r="S19" s="113">
        <f>Свод!S80</f>
        <v>0</v>
      </c>
      <c r="T19" s="12">
        <f>Свод!T80</f>
        <v>1</v>
      </c>
      <c r="U19" s="113">
        <f>Свод!U80</f>
        <v>45.3</v>
      </c>
      <c r="V19" s="113">
        <f>Свод!V80</f>
        <v>45.3</v>
      </c>
      <c r="W19" s="12">
        <f>Свод!W80</f>
        <v>5</v>
      </c>
      <c r="X19" s="113">
        <f>Свод!X80</f>
        <v>0</v>
      </c>
      <c r="Y19" s="12">
        <f>Свод!Y80</f>
        <v>0</v>
      </c>
      <c r="Z19" s="114">
        <f>Свод!Z80</f>
        <v>0</v>
      </c>
      <c r="AA19" s="110">
        <f>Свод!AA80</f>
        <v>1</v>
      </c>
    </row>
    <row r="20" spans="1:33" ht="13.5" customHeight="1">
      <c r="A20" s="10">
        <v>16</v>
      </c>
      <c r="B20" s="9" t="s">
        <v>83</v>
      </c>
      <c r="C20" s="38"/>
      <c r="D20" s="20">
        <v>2</v>
      </c>
      <c r="E20" s="12" t="str">
        <f>Свод!E81</f>
        <v>Зылев</v>
      </c>
      <c r="F20" s="12">
        <f>Свод!F81</f>
        <v>2</v>
      </c>
      <c r="G20" s="112">
        <f t="shared" si="2"/>
        <v>22.6</v>
      </c>
      <c r="H20" s="113">
        <f>Свод!H81</f>
        <v>22.6</v>
      </c>
      <c r="I20" s="113">
        <f>Свод!I81</f>
        <v>0</v>
      </c>
      <c r="J20" s="113">
        <f>Свод!J81</f>
        <v>0</v>
      </c>
      <c r="K20" s="113">
        <f>Свод!K81</f>
        <v>0</v>
      </c>
      <c r="L20" s="113">
        <f>Свод!L81</f>
        <v>22.6</v>
      </c>
      <c r="M20" s="113">
        <f>Свод!M81</f>
        <v>0</v>
      </c>
      <c r="N20" s="12">
        <f>Свод!N81</f>
        <v>1980</v>
      </c>
      <c r="O20" s="112">
        <f t="shared" si="3"/>
        <v>22.6</v>
      </c>
      <c r="P20" s="113">
        <f>Свод!P81</f>
        <v>22.6</v>
      </c>
      <c r="Q20" s="113">
        <f>Свод!Q81</f>
        <v>0</v>
      </c>
      <c r="R20" s="113">
        <f>Свод!R81</f>
        <v>0</v>
      </c>
      <c r="S20" s="113">
        <f>Свод!S81</f>
        <v>0</v>
      </c>
      <c r="T20" s="12">
        <f>Свод!T81</f>
        <v>1</v>
      </c>
      <c r="U20" s="113">
        <f>Свод!U81</f>
        <v>22.6</v>
      </c>
      <c r="V20" s="113">
        <f>Свод!V81</f>
        <v>22.6</v>
      </c>
      <c r="W20" s="12">
        <f>Свод!W81</f>
        <v>2</v>
      </c>
      <c r="X20" s="113">
        <f>Свод!X81</f>
        <v>0</v>
      </c>
      <c r="Y20" s="12">
        <f>Свод!Y81</f>
        <v>0</v>
      </c>
      <c r="Z20" s="114">
        <f>Свод!Z81</f>
        <v>0</v>
      </c>
      <c r="AA20" s="110">
        <f>Свод!AA81</f>
        <v>1</v>
      </c>
    </row>
    <row r="21" spans="1:33" ht="13.5" customHeight="1">
      <c r="A21" s="10">
        <v>17</v>
      </c>
      <c r="B21" s="9" t="s">
        <v>83</v>
      </c>
      <c r="C21" s="11"/>
      <c r="D21" s="20">
        <v>2</v>
      </c>
      <c r="E21" s="12" t="str">
        <f>Свод!E86</f>
        <v>Сальникова Т</v>
      </c>
      <c r="F21" s="12">
        <f>Свод!F86</f>
        <v>5</v>
      </c>
      <c r="G21" s="112">
        <f t="shared" si="2"/>
        <v>44.5</v>
      </c>
      <c r="H21" s="113">
        <f>Свод!H86</f>
        <v>44.5</v>
      </c>
      <c r="I21" s="113">
        <f>Свод!I86</f>
        <v>0</v>
      </c>
      <c r="J21" s="113">
        <f>Свод!J86</f>
        <v>0</v>
      </c>
      <c r="K21" s="113">
        <f>Свод!K86</f>
        <v>0</v>
      </c>
      <c r="L21" s="113">
        <f>Свод!L86</f>
        <v>44.5</v>
      </c>
      <c r="M21" s="113">
        <f>Свод!M86</f>
        <v>0</v>
      </c>
      <c r="N21" s="12">
        <f>Свод!N86</f>
        <v>1978</v>
      </c>
      <c r="O21" s="112">
        <f t="shared" si="3"/>
        <v>44.5</v>
      </c>
      <c r="P21" s="113">
        <f>Свод!P86</f>
        <v>0</v>
      </c>
      <c r="Q21" s="113">
        <f>Свод!Q86</f>
        <v>0</v>
      </c>
      <c r="R21" s="113">
        <f>Свод!R86</f>
        <v>44.5</v>
      </c>
      <c r="S21" s="113">
        <f>Свод!S86</f>
        <v>0</v>
      </c>
      <c r="T21" s="12">
        <f>Свод!T86</f>
        <v>1</v>
      </c>
      <c r="U21" s="113">
        <f>Свод!U86</f>
        <v>44.5</v>
      </c>
      <c r="V21" s="113">
        <f>Свод!V86</f>
        <v>44.5</v>
      </c>
      <c r="W21" s="12">
        <f>Свод!W86</f>
        <v>5</v>
      </c>
      <c r="X21" s="113">
        <f>Свод!X86</f>
        <v>0</v>
      </c>
      <c r="Y21" s="12">
        <f>Свод!Y86</f>
        <v>0</v>
      </c>
      <c r="Z21" s="114">
        <f>Свод!Z86</f>
        <v>44.5</v>
      </c>
      <c r="AA21" s="110">
        <f>Свод!AA86</f>
        <v>1</v>
      </c>
    </row>
    <row r="22" spans="1:33" ht="13.5" customHeight="1">
      <c r="A22" s="10">
        <v>18</v>
      </c>
      <c r="B22" s="9" t="s">
        <v>83</v>
      </c>
      <c r="C22" s="37">
        <v>14</v>
      </c>
      <c r="D22" s="20">
        <v>1</v>
      </c>
      <c r="E22" s="12" t="str">
        <f>Свод!E91</f>
        <v>Новоселова</v>
      </c>
      <c r="F22" s="12">
        <f>Свод!F91</f>
        <v>2</v>
      </c>
      <c r="G22" s="112">
        <f t="shared" si="2"/>
        <v>40.6</v>
      </c>
      <c r="H22" s="113">
        <f>Свод!H91</f>
        <v>40.6</v>
      </c>
      <c r="I22" s="113">
        <f>Свод!I91</f>
        <v>0</v>
      </c>
      <c r="J22" s="113">
        <f>Свод!J91</f>
        <v>0</v>
      </c>
      <c r="K22" s="113">
        <f>Свод!K91</f>
        <v>0</v>
      </c>
      <c r="L22" s="113">
        <f>Свод!L91</f>
        <v>40.6</v>
      </c>
      <c r="M22" s="113">
        <f>Свод!M91</f>
        <v>0</v>
      </c>
      <c r="N22" s="12">
        <f>Свод!N91</f>
        <v>1981</v>
      </c>
      <c r="O22" s="112">
        <f t="shared" si="3"/>
        <v>40.6</v>
      </c>
      <c r="P22" s="113">
        <f>Свод!P91</f>
        <v>0</v>
      </c>
      <c r="Q22" s="113">
        <f>Свод!Q91</f>
        <v>40.6</v>
      </c>
      <c r="R22" s="113">
        <f>Свод!R91</f>
        <v>0</v>
      </c>
      <c r="S22" s="113">
        <f>Свод!S91</f>
        <v>0</v>
      </c>
      <c r="T22" s="12">
        <f>Свод!T91</f>
        <v>1</v>
      </c>
      <c r="U22" s="113">
        <f>Свод!U91</f>
        <v>40.6</v>
      </c>
      <c r="V22" s="113">
        <f>Свод!V91</f>
        <v>40.6</v>
      </c>
      <c r="W22" s="12">
        <f>Свод!W91</f>
        <v>2</v>
      </c>
      <c r="X22" s="113">
        <f>Свод!X91</f>
        <v>0</v>
      </c>
      <c r="Y22" s="12">
        <f>Свод!Y91</f>
        <v>0</v>
      </c>
      <c r="Z22" s="114">
        <f>Свод!Z91</f>
        <v>0</v>
      </c>
      <c r="AA22" s="110">
        <f>Свод!AA91</f>
        <v>1</v>
      </c>
    </row>
    <row r="23" spans="1:33" ht="13.5" customHeight="1">
      <c r="A23" s="10">
        <v>19</v>
      </c>
      <c r="B23" s="9" t="s">
        <v>98</v>
      </c>
      <c r="C23" s="37">
        <v>3</v>
      </c>
      <c r="D23" s="20">
        <v>1</v>
      </c>
      <c r="E23" s="12" t="str">
        <f>Свод!E99</f>
        <v>Адыева</v>
      </c>
      <c r="F23" s="12">
        <f>Свод!F99</f>
        <v>1</v>
      </c>
      <c r="G23" s="112">
        <f t="shared" si="2"/>
        <v>46.3</v>
      </c>
      <c r="H23" s="113">
        <f>Свод!H99</f>
        <v>46.3</v>
      </c>
      <c r="I23" s="113">
        <f>Свод!I99</f>
        <v>0</v>
      </c>
      <c r="J23" s="113">
        <f>Свод!J99</f>
        <v>0</v>
      </c>
      <c r="K23" s="113">
        <f>Свод!K99</f>
        <v>0</v>
      </c>
      <c r="L23" s="113">
        <f>Свод!L99</f>
        <v>46.3</v>
      </c>
      <c r="M23" s="113">
        <f>Свод!M99</f>
        <v>0</v>
      </c>
      <c r="N23" s="12">
        <f>Свод!N99</f>
        <v>1978</v>
      </c>
      <c r="O23" s="112">
        <f t="shared" si="3"/>
        <v>46.3</v>
      </c>
      <c r="P23" s="113">
        <f>Свод!P99</f>
        <v>0</v>
      </c>
      <c r="Q23" s="113">
        <f>Свод!Q99</f>
        <v>46.3</v>
      </c>
      <c r="R23" s="113">
        <f>Свод!R99</f>
        <v>0</v>
      </c>
      <c r="S23" s="113">
        <f>Свод!S99</f>
        <v>0</v>
      </c>
      <c r="T23" s="12">
        <f>Свод!T99</f>
        <v>1</v>
      </c>
      <c r="U23" s="113">
        <f>Свод!U99</f>
        <v>46.3</v>
      </c>
      <c r="V23" s="113">
        <f>Свод!V99</f>
        <v>46.3</v>
      </c>
      <c r="W23" s="12">
        <f>Свод!W99</f>
        <v>1</v>
      </c>
      <c r="X23" s="113">
        <f>Свод!X99</f>
        <v>0</v>
      </c>
      <c r="Y23" s="12">
        <f>Свод!Y99</f>
        <v>0</v>
      </c>
      <c r="Z23" s="114">
        <f>Свод!Z99</f>
        <v>0</v>
      </c>
      <c r="AA23" s="110">
        <f>Свод!AA99</f>
        <v>1</v>
      </c>
    </row>
    <row r="24" spans="1:33" ht="13.5" customHeight="1">
      <c r="A24" s="10">
        <v>20</v>
      </c>
      <c r="B24" s="9" t="s">
        <v>98</v>
      </c>
      <c r="C24" s="11"/>
      <c r="D24" s="20">
        <v>2</v>
      </c>
      <c r="E24" s="12" t="str">
        <f>Свод!E100</f>
        <v>Попов</v>
      </c>
      <c r="F24" s="12">
        <f>Свод!F100</f>
        <v>1</v>
      </c>
      <c r="G24" s="112">
        <f t="shared" si="2"/>
        <v>46.3</v>
      </c>
      <c r="H24" s="113">
        <f>Свод!H100</f>
        <v>46.3</v>
      </c>
      <c r="I24" s="113">
        <f>Свод!I100</f>
        <v>0</v>
      </c>
      <c r="J24" s="113">
        <f>Свод!J100</f>
        <v>0</v>
      </c>
      <c r="K24" s="113">
        <f>Свод!K100</f>
        <v>0</v>
      </c>
      <c r="L24" s="113">
        <f>Свод!L100</f>
        <v>46.3</v>
      </c>
      <c r="M24" s="113">
        <f>Свод!M100</f>
        <v>0</v>
      </c>
      <c r="N24" s="12">
        <f>Свод!N100</f>
        <v>1978</v>
      </c>
      <c r="O24" s="112">
        <f t="shared" si="3"/>
        <v>46.3</v>
      </c>
      <c r="P24" s="113">
        <f>Свод!P100</f>
        <v>0</v>
      </c>
      <c r="Q24" s="113">
        <f>Свод!Q100</f>
        <v>46.3</v>
      </c>
      <c r="R24" s="113">
        <f>Свод!R100</f>
        <v>0</v>
      </c>
      <c r="S24" s="113">
        <f>Свод!S100</f>
        <v>0</v>
      </c>
      <c r="T24" s="12">
        <f>Свод!T100</f>
        <v>1</v>
      </c>
      <c r="U24" s="113">
        <f>Свод!U100</f>
        <v>46.3</v>
      </c>
      <c r="V24" s="113">
        <f>Свод!V100</f>
        <v>46.3</v>
      </c>
      <c r="W24" s="12">
        <f>Свод!W100</f>
        <v>1</v>
      </c>
      <c r="X24" s="113">
        <f>Свод!X100</f>
        <v>0</v>
      </c>
      <c r="Y24" s="12">
        <f>Свод!Y100</f>
        <v>0</v>
      </c>
      <c r="Z24" s="114">
        <f>Свод!Z100</f>
        <v>0</v>
      </c>
      <c r="AA24" s="110">
        <f>Свод!AA100</f>
        <v>1</v>
      </c>
    </row>
    <row r="25" spans="1:33" ht="13.5" customHeight="1">
      <c r="A25" s="10">
        <v>21</v>
      </c>
      <c r="B25" s="9" t="s">
        <v>98</v>
      </c>
      <c r="C25" s="37">
        <v>5</v>
      </c>
      <c r="D25" s="20">
        <v>2</v>
      </c>
      <c r="E25" s="12" t="str">
        <f>Свод!E104</f>
        <v>Зорина С.А.</v>
      </c>
      <c r="F25" s="12">
        <f>Свод!F104</f>
        <v>5</v>
      </c>
      <c r="G25" s="112">
        <f t="shared" si="2"/>
        <v>46</v>
      </c>
      <c r="H25" s="113">
        <f>Свод!H104</f>
        <v>46</v>
      </c>
      <c r="I25" s="113">
        <f>Свод!I104</f>
        <v>0</v>
      </c>
      <c r="J25" s="113">
        <f>Свод!J104</f>
        <v>0</v>
      </c>
      <c r="K25" s="113">
        <f>Свод!K104</f>
        <v>0</v>
      </c>
      <c r="L25" s="113">
        <f>Свод!L104</f>
        <v>46</v>
      </c>
      <c r="M25" s="113">
        <f>Свод!M104</f>
        <v>0</v>
      </c>
      <c r="N25" s="12">
        <f>Свод!N104</f>
        <v>1978</v>
      </c>
      <c r="O25" s="112">
        <f t="shared" si="3"/>
        <v>46</v>
      </c>
      <c r="P25" s="113">
        <f>Свод!P104</f>
        <v>0</v>
      </c>
      <c r="Q25" s="113">
        <f>Свод!Q104</f>
        <v>46</v>
      </c>
      <c r="R25" s="113">
        <f>Свод!R104</f>
        <v>0</v>
      </c>
      <c r="S25" s="113">
        <f>Свод!S104</f>
        <v>0</v>
      </c>
      <c r="T25" s="12">
        <f>Свод!T104</f>
        <v>1</v>
      </c>
      <c r="U25" s="113">
        <f>Свод!U104</f>
        <v>46</v>
      </c>
      <c r="V25" s="113">
        <f>Свод!V104</f>
        <v>46</v>
      </c>
      <c r="W25" s="12">
        <f>Свод!W104</f>
        <v>5</v>
      </c>
      <c r="X25" s="113">
        <f>Свод!X104</f>
        <v>0</v>
      </c>
      <c r="Y25" s="12">
        <f>Свод!Y104</f>
        <v>0</v>
      </c>
      <c r="Z25" s="114">
        <f>Свод!Z104</f>
        <v>0</v>
      </c>
      <c r="AA25" s="110">
        <f>Свод!AA104</f>
        <v>1</v>
      </c>
    </row>
    <row r="26" spans="1:33" ht="13.5" customHeight="1">
      <c r="A26" s="10">
        <v>22</v>
      </c>
      <c r="B26" s="9" t="s">
        <v>98</v>
      </c>
      <c r="C26" s="11"/>
      <c r="D26" s="20">
        <v>2</v>
      </c>
      <c r="E26" s="12" t="str">
        <f>Свод!E106</f>
        <v>Зылева С.Б</v>
      </c>
      <c r="F26" s="12">
        <f>Свод!F106</f>
        <v>4</v>
      </c>
      <c r="G26" s="112">
        <f t="shared" si="2"/>
        <v>45.5</v>
      </c>
      <c r="H26" s="113">
        <f>Свод!H106</f>
        <v>45.5</v>
      </c>
      <c r="I26" s="113">
        <f>Свод!I106</f>
        <v>0</v>
      </c>
      <c r="J26" s="113">
        <f>Свод!J106</f>
        <v>0</v>
      </c>
      <c r="K26" s="113">
        <f>Свод!K106</f>
        <v>0</v>
      </c>
      <c r="L26" s="113">
        <f>Свод!L106</f>
        <v>45.5</v>
      </c>
      <c r="M26" s="113">
        <f>Свод!M106</f>
        <v>0</v>
      </c>
      <c r="N26" s="12">
        <f>Свод!N106</f>
        <v>1978</v>
      </c>
      <c r="O26" s="112">
        <f t="shared" si="3"/>
        <v>45.5</v>
      </c>
      <c r="P26" s="113">
        <f>Свод!P106</f>
        <v>0</v>
      </c>
      <c r="Q26" s="113">
        <f>Свод!Q106</f>
        <v>45.5</v>
      </c>
      <c r="R26" s="113">
        <f>Свод!R106</f>
        <v>0</v>
      </c>
      <c r="S26" s="113">
        <f>Свод!S106</f>
        <v>0</v>
      </c>
      <c r="T26" s="12">
        <f>Свод!T106</f>
        <v>1</v>
      </c>
      <c r="U26" s="113">
        <f>Свод!U106</f>
        <v>45.5</v>
      </c>
      <c r="V26" s="113">
        <f>Свод!V106</f>
        <v>45.5</v>
      </c>
      <c r="W26" s="12">
        <f>Свод!W106</f>
        <v>4</v>
      </c>
      <c r="X26" s="113">
        <f>Свод!X106</f>
        <v>0</v>
      </c>
      <c r="Y26" s="12">
        <f>Свод!Y106</f>
        <v>0</v>
      </c>
      <c r="Z26" s="114">
        <f>Свод!Z106</f>
        <v>0</v>
      </c>
      <c r="AA26" s="110">
        <f>Свод!AA106</f>
        <v>1</v>
      </c>
    </row>
    <row r="27" spans="1:33">
      <c r="A27" s="185" t="s">
        <v>114</v>
      </c>
      <c r="B27" s="186"/>
      <c r="C27" s="61"/>
      <c r="D27" s="31">
        <f>A26</f>
        <v>22</v>
      </c>
      <c r="E27" s="32"/>
      <c r="F27" s="33">
        <f>SUM(F5:F26)</f>
        <v>38</v>
      </c>
      <c r="G27" s="34">
        <f t="shared" ref="G27:AA27" si="4">SUM(G5:G26)</f>
        <v>1037.4000000000001</v>
      </c>
      <c r="H27" s="34">
        <f t="shared" si="4"/>
        <v>1037.4000000000001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514.40000000000009</v>
      </c>
      <c r="M27" s="34">
        <f t="shared" si="4"/>
        <v>523</v>
      </c>
      <c r="N27" s="33"/>
      <c r="O27" s="34">
        <f t="shared" si="4"/>
        <v>1037.4000000000001</v>
      </c>
      <c r="P27" s="34">
        <f t="shared" si="4"/>
        <v>290.39999999999998</v>
      </c>
      <c r="Q27" s="34">
        <f t="shared" si="4"/>
        <v>544.90000000000009</v>
      </c>
      <c r="R27" s="34">
        <f t="shared" si="4"/>
        <v>118.3</v>
      </c>
      <c r="S27" s="34">
        <f t="shared" si="4"/>
        <v>83.8</v>
      </c>
      <c r="T27" s="33">
        <f t="shared" si="4"/>
        <v>22</v>
      </c>
      <c r="U27" s="34">
        <f t="shared" si="4"/>
        <v>953.6</v>
      </c>
      <c r="V27" s="34">
        <f t="shared" si="4"/>
        <v>953.6</v>
      </c>
      <c r="W27" s="33">
        <f t="shared" si="4"/>
        <v>38</v>
      </c>
      <c r="X27" s="33">
        <f t="shared" si="4"/>
        <v>0</v>
      </c>
      <c r="Y27" s="33">
        <f t="shared" si="4"/>
        <v>0</v>
      </c>
      <c r="Z27" s="33">
        <f t="shared" si="4"/>
        <v>44.5</v>
      </c>
      <c r="AA27" s="33">
        <f t="shared" si="4"/>
        <v>22</v>
      </c>
      <c r="AB27" s="1"/>
      <c r="AC27" s="1"/>
      <c r="AD27" s="1"/>
      <c r="AE27" s="1"/>
      <c r="AF27" s="1"/>
      <c r="AG27" s="1"/>
    </row>
    <row r="28" spans="1:33">
      <c r="A28" s="195" t="s">
        <v>115</v>
      </c>
      <c r="B28" s="196"/>
      <c r="C28" s="126"/>
      <c r="D28" s="40">
        <f>P28+Q28+R28+S28</f>
        <v>22</v>
      </c>
      <c r="E28" s="13"/>
      <c r="F28" s="46">
        <f>W27</f>
        <v>38</v>
      </c>
      <c r="G28" s="5">
        <f>H27+I27+J27+K27</f>
        <v>1037.4000000000001</v>
      </c>
      <c r="H28" s="55">
        <f>Свод!V115</f>
        <v>953.6</v>
      </c>
      <c r="I28" s="126"/>
      <c r="J28" s="4"/>
      <c r="K28" s="4"/>
      <c r="L28" s="5">
        <f>L27+M27</f>
        <v>1037.4000000000001</v>
      </c>
      <c r="M28" s="4"/>
      <c r="N28" s="4"/>
      <c r="O28" s="5">
        <f>P27+Q27+R27+S27</f>
        <v>1037.4000000000001</v>
      </c>
      <c r="P28" s="62">
        <v>8</v>
      </c>
      <c r="Q28" s="62">
        <v>11</v>
      </c>
      <c r="R28" s="62">
        <v>2</v>
      </c>
      <c r="S28" s="62">
        <v>1</v>
      </c>
      <c r="T28" s="40">
        <f>AA27</f>
        <v>22</v>
      </c>
      <c r="U28" s="44"/>
      <c r="V28" s="24"/>
      <c r="W28" s="41"/>
      <c r="X28" s="44"/>
      <c r="Y28" s="105"/>
      <c r="Z28" s="123"/>
      <c r="AA28" s="102">
        <f>Многквар!AA61</f>
        <v>22</v>
      </c>
      <c r="AB28" s="2"/>
      <c r="AC28" s="2"/>
      <c r="AD28" s="2"/>
      <c r="AE28" s="2"/>
      <c r="AF28" s="2"/>
      <c r="AG28" s="2"/>
    </row>
    <row r="29" spans="1:33" s="68" customFormat="1" ht="69" customHeight="1">
      <c r="A29" s="261" t="s">
        <v>2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125"/>
      <c r="AA29" s="103"/>
      <c r="AB29" s="65"/>
      <c r="AC29" s="65"/>
    </row>
    <row r="30" spans="1:33">
      <c r="A30" s="15"/>
      <c r="F30" s="18"/>
      <c r="G30" s="6"/>
      <c r="H30" s="6"/>
      <c r="I30" s="6"/>
      <c r="J30" s="6"/>
      <c r="K30" s="6"/>
      <c r="L30" s="6"/>
      <c r="M30" s="6"/>
      <c r="N30" s="15"/>
      <c r="O30" s="6"/>
      <c r="P30" s="6"/>
      <c r="Q30" s="6"/>
      <c r="R30" s="6"/>
      <c r="S30" s="6"/>
      <c r="T30" s="15"/>
      <c r="U30" s="6"/>
      <c r="V30" s="6"/>
      <c r="W30" s="15"/>
      <c r="X30" s="6"/>
      <c r="Y30" s="18"/>
      <c r="Z30" s="115"/>
      <c r="AA30" s="101"/>
      <c r="AB30" s="2"/>
      <c r="AC30" s="2"/>
      <c r="AD30" s="2"/>
      <c r="AE30" s="2"/>
      <c r="AF30" s="2"/>
      <c r="AG30" s="2"/>
    </row>
    <row r="31" spans="1:33">
      <c r="A31" s="193" t="s">
        <v>117</v>
      </c>
      <c r="B31" s="193"/>
      <c r="C31" s="193"/>
      <c r="D31" s="193"/>
      <c r="E31" s="193"/>
      <c r="F31" s="193"/>
      <c r="G31" s="6"/>
      <c r="H31" s="194"/>
      <c r="I31" s="194"/>
      <c r="J31" s="194"/>
      <c r="K31" s="194"/>
      <c r="L31" s="194"/>
      <c r="M31" s="194"/>
      <c r="N31" s="194"/>
      <c r="O31" s="194"/>
      <c r="P31" s="6"/>
      <c r="Q31" s="194"/>
      <c r="R31" s="194"/>
      <c r="S31" s="194"/>
      <c r="T31" s="194"/>
      <c r="U31" s="194"/>
      <c r="V31" s="194"/>
      <c r="W31" s="194"/>
      <c r="X31" s="194"/>
      <c r="Y31" s="87"/>
      <c r="AA31" s="101"/>
    </row>
    <row r="32" spans="1:33">
      <c r="A32" s="193" t="s">
        <v>118</v>
      </c>
      <c r="B32" s="193"/>
      <c r="C32" s="193"/>
      <c r="D32" s="193"/>
      <c r="E32" s="193"/>
      <c r="F32" s="193"/>
      <c r="G32" s="6"/>
      <c r="H32" s="194"/>
      <c r="I32" s="194"/>
      <c r="J32" s="194"/>
      <c r="K32" s="194"/>
      <c r="L32" s="194"/>
      <c r="M32" s="194"/>
      <c r="N32" s="194"/>
      <c r="O32" s="194"/>
      <c r="P32" s="6"/>
      <c r="Q32" s="194"/>
      <c r="R32" s="194"/>
      <c r="S32" s="194"/>
      <c r="T32" s="194"/>
      <c r="U32" s="194"/>
      <c r="V32" s="194"/>
      <c r="W32" s="194"/>
      <c r="X32" s="194"/>
      <c r="Y32" s="87"/>
      <c r="AA32" s="101"/>
    </row>
  </sheetData>
  <mergeCells count="41">
    <mergeCell ref="Q31:X31"/>
    <mergeCell ref="A32:F32"/>
    <mergeCell ref="H32:O32"/>
    <mergeCell ref="Q32:X32"/>
    <mergeCell ref="M3:M4"/>
    <mergeCell ref="N2:N4"/>
    <mergeCell ref="A31:F31"/>
    <mergeCell ref="H31:O31"/>
    <mergeCell ref="I3:I4"/>
    <mergeCell ref="J3:J4"/>
    <mergeCell ref="A27:B27"/>
    <mergeCell ref="A28:B28"/>
    <mergeCell ref="A29:Y29"/>
    <mergeCell ref="S3:S4"/>
    <mergeCell ref="T3:T4"/>
    <mergeCell ref="U3:V3"/>
    <mergeCell ref="W3:W4"/>
    <mergeCell ref="X3:X4"/>
    <mergeCell ref="AA2:AA4"/>
    <mergeCell ref="O3:O4"/>
    <mergeCell ref="P3:P4"/>
    <mergeCell ref="Q3:Q4"/>
    <mergeCell ref="R3:R4"/>
    <mergeCell ref="O2:S2"/>
    <mergeCell ref="T2:W2"/>
    <mergeCell ref="X2:Y2"/>
    <mergeCell ref="L2:M2"/>
    <mergeCell ref="Z2:Z4"/>
    <mergeCell ref="A1:Z1"/>
    <mergeCell ref="A2:A4"/>
    <mergeCell ref="B2:B4"/>
    <mergeCell ref="C2:C4"/>
    <mergeCell ref="D2:D4"/>
    <mergeCell ref="E2:E4"/>
    <mergeCell ref="F2:F4"/>
    <mergeCell ref="G2:G4"/>
    <mergeCell ref="H2:K2"/>
    <mergeCell ref="Y3:Y4"/>
    <mergeCell ref="H3:H4"/>
    <mergeCell ref="K3:K4"/>
    <mergeCell ref="L3:L4"/>
  </mergeCells>
  <phoneticPr fontId="0" type="noConversion"/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28"/>
  <sheetViews>
    <sheetView topLeftCell="A43" workbookViewId="0">
      <selection activeCell="A119" sqref="A119:AH119"/>
    </sheetView>
  </sheetViews>
  <sheetFormatPr defaultRowHeight="37.5" customHeight="1"/>
  <cols>
    <col min="1" max="1" width="4.85546875" style="27" customWidth="1"/>
    <col min="2" max="2" width="13.42578125" style="26" customWidth="1"/>
    <col min="3" max="3" width="3.140625" style="27" customWidth="1"/>
    <col min="4" max="4" width="4" style="27" customWidth="1"/>
    <col min="5" max="5" width="11.42578125" style="26" customWidth="1"/>
    <col min="6" max="6" width="3.5703125" style="29" customWidth="1"/>
    <col min="7" max="7" width="6.42578125" style="30" customWidth="1"/>
    <col min="8" max="9" width="6.28515625" style="88" customWidth="1"/>
    <col min="10" max="11" width="5.85546875" style="88" customWidth="1"/>
    <col min="12" max="23" width="5.42578125" style="88" customWidth="1"/>
    <col min="24" max="26" width="6.140625" style="88" customWidth="1"/>
    <col min="27" max="37" width="5.42578125" style="88" customWidth="1"/>
    <col min="38" max="38" width="5.42578125" style="19" customWidth="1"/>
    <col min="39" max="204" width="9.140625" style="19"/>
    <col min="205" max="205" width="3.140625" style="19" customWidth="1"/>
    <col min="206" max="206" width="13.42578125" style="19" customWidth="1"/>
    <col min="207" max="207" width="3.140625" style="19" customWidth="1"/>
    <col min="208" max="208" width="4" style="19" customWidth="1"/>
    <col min="209" max="209" width="12.5703125" style="19" customWidth="1"/>
    <col min="210" max="210" width="6.42578125" style="19" customWidth="1"/>
    <col min="211" max="211" width="7.140625" style="19" customWidth="1"/>
    <col min="212" max="212" width="8.42578125" style="19" customWidth="1"/>
    <col min="213" max="213" width="7.5703125" style="19" customWidth="1"/>
    <col min="214" max="214" width="5" style="19" customWidth="1"/>
    <col min="215" max="215" width="7.140625" style="19" customWidth="1"/>
    <col min="216" max="216" width="6.7109375" style="19" customWidth="1"/>
    <col min="217" max="217" width="6.85546875" style="19" customWidth="1"/>
    <col min="218" max="218" width="6" style="19" customWidth="1"/>
    <col min="219" max="219" width="6.7109375" style="19" customWidth="1"/>
    <col min="220" max="220" width="6.5703125" style="19" customWidth="1"/>
    <col min="221" max="221" width="7.140625" style="19" customWidth="1"/>
    <col min="222" max="222" width="7.42578125" style="19" customWidth="1"/>
    <col min="223" max="223" width="5.85546875" style="19" customWidth="1"/>
    <col min="224" max="224" width="5.42578125" style="19" customWidth="1"/>
    <col min="225" max="225" width="7.42578125" style="19" customWidth="1"/>
    <col min="226" max="226" width="6.140625" style="19" customWidth="1"/>
    <col min="227" max="227" width="5.7109375" style="19" customWidth="1"/>
    <col min="228" max="228" width="6.5703125" style="19" customWidth="1"/>
    <col min="229" max="229" width="5.7109375" style="19" customWidth="1"/>
    <col min="230" max="230" width="6.28515625" style="19" customWidth="1"/>
    <col min="231" max="16384" width="9.140625" style="19"/>
  </cols>
  <sheetData>
    <row r="1" spans="1:38" s="80" customFormat="1" ht="18.75" customHeight="1" thickBo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</row>
    <row r="2" spans="1:38" ht="37.5" customHeight="1" thickBot="1">
      <c r="A2" s="155" t="s">
        <v>20</v>
      </c>
      <c r="B2" s="155" t="s">
        <v>21</v>
      </c>
      <c r="C2" s="161" t="s">
        <v>22</v>
      </c>
      <c r="D2" s="161" t="s">
        <v>23</v>
      </c>
      <c r="E2" s="155" t="s">
        <v>24</v>
      </c>
      <c r="F2" s="164" t="s">
        <v>25</v>
      </c>
      <c r="G2" s="182" t="s">
        <v>170</v>
      </c>
    </row>
    <row r="3" spans="1:38" ht="37.5" customHeight="1" thickBot="1">
      <c r="A3" s="156"/>
      <c r="B3" s="156"/>
      <c r="C3" s="162"/>
      <c r="D3" s="162"/>
      <c r="E3" s="156"/>
      <c r="F3" s="165"/>
      <c r="G3" s="170"/>
      <c r="H3" s="241" t="s">
        <v>27</v>
      </c>
      <c r="I3" s="287"/>
      <c r="J3" s="287"/>
      <c r="K3" s="288"/>
      <c r="L3" s="289" t="s">
        <v>171</v>
      </c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1"/>
      <c r="Y3" s="292" t="s">
        <v>3</v>
      </c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4"/>
    </row>
    <row r="4" spans="1:38" ht="37.5" customHeight="1" thickBot="1">
      <c r="A4" s="156"/>
      <c r="B4" s="156"/>
      <c r="C4" s="162"/>
      <c r="D4" s="162"/>
      <c r="E4" s="156"/>
      <c r="F4" s="165"/>
      <c r="G4" s="170"/>
      <c r="H4" s="232" t="s">
        <v>34</v>
      </c>
      <c r="I4" s="232" t="s">
        <v>35</v>
      </c>
      <c r="J4" s="232" t="s">
        <v>36</v>
      </c>
      <c r="K4" s="232" t="s">
        <v>37</v>
      </c>
      <c r="L4" s="295" t="s">
        <v>158</v>
      </c>
      <c r="M4" s="296"/>
      <c r="N4" s="289" t="s">
        <v>159</v>
      </c>
      <c r="O4" s="291"/>
      <c r="P4" s="289" t="s">
        <v>160</v>
      </c>
      <c r="Q4" s="291"/>
      <c r="R4" s="289" t="s">
        <v>161</v>
      </c>
      <c r="S4" s="291"/>
      <c r="T4" s="280" t="s">
        <v>162</v>
      </c>
      <c r="U4" s="289" t="s">
        <v>163</v>
      </c>
      <c r="V4" s="300"/>
      <c r="W4" s="301"/>
      <c r="X4" s="280" t="s">
        <v>164</v>
      </c>
      <c r="Y4" s="297" t="s">
        <v>158</v>
      </c>
      <c r="Z4" s="298"/>
      <c r="AA4" s="297" t="s">
        <v>159</v>
      </c>
      <c r="AB4" s="298"/>
      <c r="AC4" s="297" t="s">
        <v>160</v>
      </c>
      <c r="AD4" s="298"/>
      <c r="AE4" s="297" t="s">
        <v>161</v>
      </c>
      <c r="AF4" s="298"/>
      <c r="AG4" s="275" t="s">
        <v>162</v>
      </c>
      <c r="AH4" s="277" t="s">
        <v>163</v>
      </c>
      <c r="AI4" s="278"/>
      <c r="AJ4" s="279"/>
      <c r="AK4" s="275" t="s">
        <v>164</v>
      </c>
      <c r="AL4" s="283" t="s">
        <v>4</v>
      </c>
    </row>
    <row r="5" spans="1:38" ht="54" customHeight="1" thickBot="1">
      <c r="A5" s="157"/>
      <c r="B5" s="157"/>
      <c r="C5" s="163"/>
      <c r="D5" s="163"/>
      <c r="E5" s="157"/>
      <c r="F5" s="166"/>
      <c r="G5" s="171"/>
      <c r="H5" s="282"/>
      <c r="I5" s="282"/>
      <c r="J5" s="282"/>
      <c r="K5" s="282"/>
      <c r="L5" s="140" t="s">
        <v>165</v>
      </c>
      <c r="M5" s="141" t="s">
        <v>166</v>
      </c>
      <c r="N5" s="140" t="s">
        <v>165</v>
      </c>
      <c r="O5" s="141" t="s">
        <v>166</v>
      </c>
      <c r="P5" s="140" t="s">
        <v>165</v>
      </c>
      <c r="Q5" s="141" t="s">
        <v>166</v>
      </c>
      <c r="R5" s="140" t="s">
        <v>165</v>
      </c>
      <c r="S5" s="141" t="s">
        <v>166</v>
      </c>
      <c r="T5" s="299"/>
      <c r="U5" s="143" t="s">
        <v>165</v>
      </c>
      <c r="V5" s="140" t="s">
        <v>167</v>
      </c>
      <c r="W5" s="144" t="s">
        <v>5</v>
      </c>
      <c r="X5" s="281"/>
      <c r="Y5" s="130" t="s">
        <v>165</v>
      </c>
      <c r="Z5" s="131" t="s">
        <v>166</v>
      </c>
      <c r="AA5" s="130" t="s">
        <v>165</v>
      </c>
      <c r="AB5" s="131" t="s">
        <v>166</v>
      </c>
      <c r="AC5" s="130" t="s">
        <v>165</v>
      </c>
      <c r="AD5" s="131" t="s">
        <v>166</v>
      </c>
      <c r="AE5" s="130" t="s">
        <v>165</v>
      </c>
      <c r="AF5" s="131" t="s">
        <v>166</v>
      </c>
      <c r="AG5" s="276"/>
      <c r="AH5" s="130" t="s">
        <v>165</v>
      </c>
      <c r="AI5" s="130" t="s">
        <v>167</v>
      </c>
      <c r="AJ5" s="132" t="s">
        <v>5</v>
      </c>
      <c r="AK5" s="276"/>
      <c r="AL5" s="284"/>
    </row>
    <row r="6" spans="1:38" s="80" customFormat="1" ht="16.5" customHeight="1" thickBot="1">
      <c r="A6" s="83">
        <v>1</v>
      </c>
      <c r="B6" s="82">
        <v>2</v>
      </c>
      <c r="C6" s="84">
        <v>3</v>
      </c>
      <c r="D6" s="82">
        <v>4</v>
      </c>
      <c r="E6" s="84">
        <v>5</v>
      </c>
      <c r="F6" s="82">
        <v>6</v>
      </c>
      <c r="G6" s="128">
        <v>7</v>
      </c>
      <c r="H6" s="129">
        <v>8</v>
      </c>
      <c r="I6" s="128">
        <v>9</v>
      </c>
      <c r="J6" s="129">
        <v>10</v>
      </c>
      <c r="K6" s="128">
        <v>11</v>
      </c>
      <c r="L6" s="145">
        <v>12</v>
      </c>
      <c r="M6" s="145">
        <v>13</v>
      </c>
      <c r="N6" s="145">
        <v>14</v>
      </c>
      <c r="O6" s="145">
        <v>15</v>
      </c>
      <c r="P6" s="145">
        <v>16</v>
      </c>
      <c r="Q6" s="145">
        <v>17</v>
      </c>
      <c r="R6" s="145">
        <v>18</v>
      </c>
      <c r="S6" s="145">
        <v>19</v>
      </c>
      <c r="T6" s="145">
        <v>20</v>
      </c>
      <c r="U6" s="145">
        <v>21</v>
      </c>
      <c r="V6" s="145">
        <v>22</v>
      </c>
      <c r="W6" s="145">
        <v>23</v>
      </c>
      <c r="X6" s="145">
        <v>24</v>
      </c>
      <c r="Y6" s="146">
        <v>25</v>
      </c>
      <c r="Z6" s="146">
        <v>26</v>
      </c>
      <c r="AA6" s="146">
        <v>27</v>
      </c>
      <c r="AB6" s="146">
        <v>28</v>
      </c>
      <c r="AC6" s="146">
        <v>29</v>
      </c>
      <c r="AD6" s="146">
        <v>30</v>
      </c>
      <c r="AE6" s="146">
        <v>31</v>
      </c>
      <c r="AF6" s="146">
        <v>32</v>
      </c>
      <c r="AG6" s="146">
        <v>33</v>
      </c>
      <c r="AH6" s="146">
        <v>34</v>
      </c>
      <c r="AI6" s="146">
        <v>35</v>
      </c>
      <c r="AJ6" s="146">
        <v>36</v>
      </c>
      <c r="AK6" s="146">
        <v>37</v>
      </c>
      <c r="AL6" s="142">
        <v>38</v>
      </c>
    </row>
    <row r="7" spans="1:38" s="80" customFormat="1" ht="16.5" customHeight="1">
      <c r="A7" s="10">
        <v>1</v>
      </c>
      <c r="B7" s="9" t="s">
        <v>50</v>
      </c>
      <c r="C7" s="37">
        <v>1</v>
      </c>
      <c r="D7" s="20"/>
      <c r="E7" s="12" t="str">
        <f>Свод!E5</f>
        <v>Попов</v>
      </c>
      <c r="F7" s="12">
        <f>Свод!F5</f>
        <v>6</v>
      </c>
      <c r="G7" s="112">
        <f>H7+I7+J7+K7</f>
        <v>62.7</v>
      </c>
      <c r="H7" s="113">
        <f>Свод!H5</f>
        <v>0</v>
      </c>
      <c r="I7" s="113">
        <f>Свод!I5</f>
        <v>62.7</v>
      </c>
      <c r="J7" s="113">
        <f>Свод!J5</f>
        <v>0</v>
      </c>
      <c r="K7" s="113">
        <f>Свод!K5</f>
        <v>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04">
        <f>Свод!AA5</f>
        <v>0</v>
      </c>
    </row>
    <row r="8" spans="1:38" s="80" customFormat="1" ht="16.5" customHeight="1">
      <c r="A8" s="10">
        <v>2</v>
      </c>
      <c r="B8" s="9" t="s">
        <v>50</v>
      </c>
      <c r="C8" s="37">
        <v>3</v>
      </c>
      <c r="D8" s="20"/>
      <c r="E8" s="12" t="str">
        <f>Свод!E6</f>
        <v>Сургучев А.Ю</v>
      </c>
      <c r="F8" s="12">
        <f>Свод!F6</f>
        <v>5</v>
      </c>
      <c r="G8" s="112">
        <f t="shared" ref="G8:G70" si="0">H8+I8+J8+K8</f>
        <v>62.7</v>
      </c>
      <c r="H8" s="113">
        <f>Свод!H6</f>
        <v>0</v>
      </c>
      <c r="I8" s="113">
        <f>Свод!I6</f>
        <v>62.7</v>
      </c>
      <c r="J8" s="113">
        <f>Свод!J6</f>
        <v>0</v>
      </c>
      <c r="K8" s="113">
        <f>Свод!K6</f>
        <v>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04">
        <f>Свод!AA6</f>
        <v>0</v>
      </c>
    </row>
    <row r="9" spans="1:38" s="80" customFormat="1" ht="16.5" customHeight="1">
      <c r="A9" s="10">
        <v>3</v>
      </c>
      <c r="B9" s="9" t="s">
        <v>50</v>
      </c>
      <c r="C9" s="37">
        <v>5</v>
      </c>
      <c r="D9" s="20"/>
      <c r="E9" s="12" t="str">
        <f>Свод!E7</f>
        <v>Аксенова  Е.В.</v>
      </c>
      <c r="F9" s="12">
        <f>Свод!F7</f>
        <v>2</v>
      </c>
      <c r="G9" s="112">
        <f t="shared" si="0"/>
        <v>39.4</v>
      </c>
      <c r="H9" s="113">
        <f>Свод!H7</f>
        <v>0</v>
      </c>
      <c r="I9" s="113">
        <f>Свод!I7</f>
        <v>39.4</v>
      </c>
      <c r="J9" s="113">
        <f>Свод!J7</f>
        <v>0</v>
      </c>
      <c r="K9" s="113">
        <f>Свод!K7</f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04">
        <f>Свод!AA7</f>
        <v>0</v>
      </c>
    </row>
    <row r="10" spans="1:38" s="80" customFormat="1" ht="16.5" customHeight="1">
      <c r="A10" s="10">
        <v>4</v>
      </c>
      <c r="B10" s="9" t="s">
        <v>50</v>
      </c>
      <c r="C10" s="37">
        <v>7</v>
      </c>
      <c r="D10" s="20">
        <v>1</v>
      </c>
      <c r="E10" s="12" t="str">
        <f>Свод!E8</f>
        <v>Бадикова Е.М.</v>
      </c>
      <c r="F10" s="12">
        <f>Свод!F8</f>
        <v>1</v>
      </c>
      <c r="G10" s="112">
        <f t="shared" si="0"/>
        <v>38.1</v>
      </c>
      <c r="H10" s="113">
        <f>Свод!H8</f>
        <v>0</v>
      </c>
      <c r="I10" s="113">
        <f>Свод!I8</f>
        <v>38.1</v>
      </c>
      <c r="J10" s="113">
        <f>Свод!J8</f>
        <v>0</v>
      </c>
      <c r="K10" s="113">
        <f>Свод!K8</f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04">
        <f>Свод!AA8</f>
        <v>0</v>
      </c>
    </row>
    <row r="11" spans="1:38" s="80" customFormat="1" ht="16.5" customHeight="1">
      <c r="A11" s="10">
        <v>5</v>
      </c>
      <c r="B11" s="9" t="s">
        <v>50</v>
      </c>
      <c r="C11" s="11"/>
      <c r="D11" s="20">
        <v>2</v>
      </c>
      <c r="E11" s="12" t="str">
        <f>Свод!E9</f>
        <v>Кундер Л.А</v>
      </c>
      <c r="F11" s="12">
        <f>Свод!F9</f>
        <v>1</v>
      </c>
      <c r="G11" s="112">
        <f t="shared" si="0"/>
        <v>38.1</v>
      </c>
      <c r="H11" s="113">
        <f>Свод!H9</f>
        <v>0</v>
      </c>
      <c r="I11" s="113">
        <f>Свод!I9</f>
        <v>38.1</v>
      </c>
      <c r="J11" s="113">
        <f>Свод!J9</f>
        <v>0</v>
      </c>
      <c r="K11" s="113">
        <f>Свод!K9</f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04">
        <f>Свод!AA9</f>
        <v>0</v>
      </c>
    </row>
    <row r="12" spans="1:38" s="80" customFormat="1" ht="16.5" customHeight="1">
      <c r="A12" s="10">
        <v>6</v>
      </c>
      <c r="B12" s="9" t="s">
        <v>50</v>
      </c>
      <c r="C12" s="37">
        <v>9</v>
      </c>
      <c r="D12" s="20">
        <v>1</v>
      </c>
      <c r="E12" s="12" t="str">
        <f>Свод!E10</f>
        <v>Кайкова Е.В.</v>
      </c>
      <c r="F12" s="12">
        <f>Свод!F10</f>
        <v>8</v>
      </c>
      <c r="G12" s="112">
        <f t="shared" si="0"/>
        <v>37.5</v>
      </c>
      <c r="H12" s="113">
        <f>Свод!H10</f>
        <v>0</v>
      </c>
      <c r="I12" s="113">
        <f>Свод!I10</f>
        <v>37.5</v>
      </c>
      <c r="J12" s="113">
        <f>Свод!J10</f>
        <v>0</v>
      </c>
      <c r="K12" s="113">
        <f>Свод!K10</f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04">
        <f>Свод!AA10</f>
        <v>0</v>
      </c>
    </row>
    <row r="13" spans="1:38" s="80" customFormat="1" ht="16.5" customHeight="1">
      <c r="A13" s="10">
        <v>7</v>
      </c>
      <c r="B13" s="9" t="s">
        <v>50</v>
      </c>
      <c r="C13" s="11"/>
      <c r="D13" s="20">
        <v>2</v>
      </c>
      <c r="E13" s="12" t="str">
        <f>Свод!E11</f>
        <v>Еремеев В</v>
      </c>
      <c r="F13" s="12">
        <f>Свод!F11</f>
        <v>4</v>
      </c>
      <c r="G13" s="112">
        <f t="shared" si="0"/>
        <v>37.5</v>
      </c>
      <c r="H13" s="113">
        <f>Свод!H11</f>
        <v>0</v>
      </c>
      <c r="I13" s="113">
        <f>Свод!I11</f>
        <v>37.5</v>
      </c>
      <c r="J13" s="113">
        <f>Свод!J11</f>
        <v>0</v>
      </c>
      <c r="K13" s="113">
        <f>Свод!K11</f>
        <v>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04">
        <f>Свод!AA11</f>
        <v>0</v>
      </c>
    </row>
    <row r="14" spans="1:38" s="80" customFormat="1" ht="16.5" customHeight="1">
      <c r="A14" s="10">
        <v>8</v>
      </c>
      <c r="B14" s="9" t="s">
        <v>50</v>
      </c>
      <c r="C14" s="37">
        <v>15</v>
      </c>
      <c r="D14" s="20"/>
      <c r="E14" s="12" t="str">
        <f>Свод!E12</f>
        <v>Попов</v>
      </c>
      <c r="F14" s="12">
        <f>Свод!F12</f>
        <v>4</v>
      </c>
      <c r="G14" s="112">
        <f t="shared" si="0"/>
        <v>68.099999999999994</v>
      </c>
      <c r="H14" s="113">
        <f>Свод!H12</f>
        <v>0</v>
      </c>
      <c r="I14" s="113">
        <f>Свод!I12</f>
        <v>68.099999999999994</v>
      </c>
      <c r="J14" s="113">
        <f>Свод!J12</f>
        <v>0</v>
      </c>
      <c r="K14" s="113">
        <f>Свод!K12</f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04">
        <f>Свод!AA12</f>
        <v>0</v>
      </c>
    </row>
    <row r="15" spans="1:38" s="80" customFormat="1" ht="16.5" customHeight="1">
      <c r="A15" s="10">
        <v>9</v>
      </c>
      <c r="B15" s="9" t="s">
        <v>50</v>
      </c>
      <c r="C15" s="37">
        <v>16</v>
      </c>
      <c r="D15" s="20">
        <v>1</v>
      </c>
      <c r="E15" s="12" t="str">
        <f>Свод!E13</f>
        <v>Лисичкин  В.А.</v>
      </c>
      <c r="F15" s="12">
        <f>Свод!F13</f>
        <v>5</v>
      </c>
      <c r="G15" s="112">
        <f t="shared" si="0"/>
        <v>44</v>
      </c>
      <c r="H15" s="113">
        <f>Свод!H13</f>
        <v>0</v>
      </c>
      <c r="I15" s="113">
        <f>Свод!I13</f>
        <v>44</v>
      </c>
      <c r="J15" s="113">
        <f>Свод!J13</f>
        <v>0</v>
      </c>
      <c r="K15" s="113">
        <f>Свод!K13</f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04">
        <f>Свод!AA13</f>
        <v>0</v>
      </c>
    </row>
    <row r="16" spans="1:38" s="80" customFormat="1" ht="16.5" customHeight="1">
      <c r="A16" s="10">
        <v>10</v>
      </c>
      <c r="B16" s="9" t="s">
        <v>50</v>
      </c>
      <c r="C16" s="11"/>
      <c r="D16" s="20">
        <v>2</v>
      </c>
      <c r="E16" s="12" t="str">
        <f>Свод!E14</f>
        <v>Захаров</v>
      </c>
      <c r="F16" s="12">
        <f>Свод!F14</f>
        <v>3</v>
      </c>
      <c r="G16" s="112">
        <f t="shared" si="0"/>
        <v>59.1</v>
      </c>
      <c r="H16" s="113">
        <f>Свод!H14</f>
        <v>0</v>
      </c>
      <c r="I16" s="113">
        <f>Свод!I14</f>
        <v>59.1</v>
      </c>
      <c r="J16" s="113">
        <f>Свод!J14</f>
        <v>0</v>
      </c>
      <c r="K16" s="113">
        <f>Свод!K14</f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04">
        <f>Свод!AA14</f>
        <v>0</v>
      </c>
    </row>
    <row r="17" spans="1:38" s="80" customFormat="1" ht="16.5" customHeight="1">
      <c r="A17" s="10">
        <v>11</v>
      </c>
      <c r="B17" s="9" t="s">
        <v>50</v>
      </c>
      <c r="C17" s="11"/>
      <c r="D17" s="20">
        <v>3</v>
      </c>
      <c r="E17" s="12" t="str">
        <f>Свод!E15</f>
        <v>ВахрушевС</v>
      </c>
      <c r="F17" s="12">
        <f>Свод!F15</f>
        <v>3</v>
      </c>
      <c r="G17" s="112">
        <f t="shared" si="0"/>
        <v>44.9</v>
      </c>
      <c r="H17" s="113">
        <f>Свод!H15</f>
        <v>0</v>
      </c>
      <c r="I17" s="113">
        <f>Свод!I15</f>
        <v>44.9</v>
      </c>
      <c r="J17" s="113">
        <f>Свод!J15</f>
        <v>0</v>
      </c>
      <c r="K17" s="113">
        <f>Свод!K15</f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04">
        <f>Свод!AA15</f>
        <v>0</v>
      </c>
    </row>
    <row r="18" spans="1:38" s="80" customFormat="1" ht="16.5" customHeight="1">
      <c r="A18" s="10">
        <v>12</v>
      </c>
      <c r="B18" s="66" t="s">
        <v>50</v>
      </c>
      <c r="C18" s="37">
        <v>17</v>
      </c>
      <c r="D18" s="20"/>
      <c r="E18" s="12" t="str">
        <f>Свод!E16</f>
        <v>Вахрушев Ю.В.</v>
      </c>
      <c r="F18" s="12">
        <f>Свод!F16</f>
        <v>3</v>
      </c>
      <c r="G18" s="112">
        <f t="shared" si="0"/>
        <v>48.2</v>
      </c>
      <c r="H18" s="113">
        <f>Свод!H16</f>
        <v>48.2</v>
      </c>
      <c r="I18" s="113">
        <f>Свод!I16</f>
        <v>0</v>
      </c>
      <c r="J18" s="113">
        <f>Свод!J16</f>
        <v>0</v>
      </c>
      <c r="K18" s="113">
        <f>Свод!K16</f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04">
        <f>Свод!AA16</f>
        <v>0</v>
      </c>
    </row>
    <row r="19" spans="1:38" s="80" customFormat="1" ht="16.5" customHeight="1">
      <c r="A19" s="10">
        <v>13</v>
      </c>
      <c r="B19" s="9" t="s">
        <v>50</v>
      </c>
      <c r="C19" s="37">
        <v>18</v>
      </c>
      <c r="D19" s="20">
        <v>1</v>
      </c>
      <c r="E19" s="12" t="str">
        <f>Свод!E17</f>
        <v>Краева Н.А</v>
      </c>
      <c r="F19" s="12">
        <f>Свод!F17</f>
        <v>4</v>
      </c>
      <c r="G19" s="112">
        <f t="shared" si="0"/>
        <v>73.900000000000006</v>
      </c>
      <c r="H19" s="113">
        <f>Свод!H17</f>
        <v>0</v>
      </c>
      <c r="I19" s="113">
        <f>Свод!I17</f>
        <v>73.900000000000006</v>
      </c>
      <c r="J19" s="113">
        <f>Свод!J17</f>
        <v>0</v>
      </c>
      <c r="K19" s="113">
        <f>Свод!K17</f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04">
        <f>Свод!AA17</f>
        <v>0</v>
      </c>
    </row>
    <row r="20" spans="1:38" s="80" customFormat="1" ht="16.5" customHeight="1">
      <c r="A20" s="10">
        <v>14</v>
      </c>
      <c r="B20" s="9" t="s">
        <v>50</v>
      </c>
      <c r="C20" s="37">
        <v>21</v>
      </c>
      <c r="D20" s="20"/>
      <c r="E20" s="12" t="str">
        <f>Свод!E18</f>
        <v>Малярвейн Л.В.</v>
      </c>
      <c r="F20" s="12">
        <f>Свод!F18</f>
        <v>4</v>
      </c>
      <c r="G20" s="112">
        <f t="shared" si="0"/>
        <v>72</v>
      </c>
      <c r="H20" s="113">
        <f>Свод!H18</f>
        <v>72</v>
      </c>
      <c r="I20" s="113">
        <f>Свод!I18</f>
        <v>0</v>
      </c>
      <c r="J20" s="113">
        <f>Свод!J18</f>
        <v>0</v>
      </c>
      <c r="K20" s="113">
        <f>Свод!K18</f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04">
        <f>Свод!AA18</f>
        <v>0</v>
      </c>
    </row>
    <row r="21" spans="1:38" s="80" customFormat="1" ht="16.5" customHeight="1">
      <c r="A21" s="10">
        <v>15</v>
      </c>
      <c r="B21" s="9" t="s">
        <v>57</v>
      </c>
      <c r="C21" s="37">
        <v>1</v>
      </c>
      <c r="D21" s="20"/>
      <c r="E21" s="12" t="str">
        <f>Свод!E19</f>
        <v>Петрова</v>
      </c>
      <c r="F21" s="12">
        <f>Свод!F19</f>
        <v>6</v>
      </c>
      <c r="G21" s="112">
        <f t="shared" si="0"/>
        <v>125.2</v>
      </c>
      <c r="H21" s="113">
        <f>Свод!H19</f>
        <v>125.2</v>
      </c>
      <c r="I21" s="113">
        <f>Свод!I19</f>
        <v>0</v>
      </c>
      <c r="J21" s="113">
        <f>Свод!J19</f>
        <v>0</v>
      </c>
      <c r="K21" s="113">
        <f>Свод!K19</f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04">
        <f>Свод!AA19</f>
        <v>0</v>
      </c>
    </row>
    <row r="22" spans="1:38" s="80" customFormat="1" ht="16.5" customHeight="1">
      <c r="A22" s="10">
        <v>16</v>
      </c>
      <c r="B22" s="9" t="s">
        <v>57</v>
      </c>
      <c r="C22" s="37">
        <v>2</v>
      </c>
      <c r="D22" s="20"/>
      <c r="E22" s="12" t="str">
        <f>Свод!E20</f>
        <v>Рудаков С.А.</v>
      </c>
      <c r="F22" s="12">
        <f>Свод!F20</f>
        <v>2</v>
      </c>
      <c r="G22" s="112">
        <f t="shared" si="0"/>
        <v>112</v>
      </c>
      <c r="H22" s="113">
        <f>Свод!H20</f>
        <v>112</v>
      </c>
      <c r="I22" s="113">
        <f>Свод!I20</f>
        <v>0</v>
      </c>
      <c r="J22" s="113">
        <f>Свод!J20</f>
        <v>0</v>
      </c>
      <c r="K22" s="113">
        <f>Свод!K20</f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04">
        <f>Свод!AA20</f>
        <v>0</v>
      </c>
    </row>
    <row r="23" spans="1:38" s="80" customFormat="1" ht="16.5" customHeight="1">
      <c r="A23" s="10">
        <v>17</v>
      </c>
      <c r="B23" s="9" t="s">
        <v>57</v>
      </c>
      <c r="C23" s="37">
        <v>3</v>
      </c>
      <c r="D23" s="20"/>
      <c r="E23" s="12" t="str">
        <f>Свод!E21</f>
        <v>Вахрушев В.Б</v>
      </c>
      <c r="F23" s="12">
        <f>Свод!F21</f>
        <v>9</v>
      </c>
      <c r="G23" s="112">
        <f t="shared" si="0"/>
        <v>115.2</v>
      </c>
      <c r="H23" s="113">
        <f>Свод!H21</f>
        <v>115.2</v>
      </c>
      <c r="I23" s="113">
        <f>Свод!I21</f>
        <v>0</v>
      </c>
      <c r="J23" s="113">
        <f>Свод!J21</f>
        <v>0</v>
      </c>
      <c r="K23" s="113">
        <f>Свод!K21</f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04">
        <f>Свод!AA21</f>
        <v>0</v>
      </c>
    </row>
    <row r="24" spans="1:38" s="80" customFormat="1" ht="16.5" customHeight="1">
      <c r="A24" s="10">
        <v>18</v>
      </c>
      <c r="B24" s="9" t="s">
        <v>57</v>
      </c>
      <c r="C24" s="37" t="s">
        <v>12</v>
      </c>
      <c r="D24" s="20"/>
      <c r="E24" s="12" t="str">
        <f>Свод!E22</f>
        <v>Махаева И.Г.</v>
      </c>
      <c r="F24" s="12">
        <f>Свод!F22</f>
        <v>2</v>
      </c>
      <c r="G24" s="112">
        <f t="shared" si="0"/>
        <v>53.6</v>
      </c>
      <c r="H24" s="113">
        <f>Свод!H22</f>
        <v>53.6</v>
      </c>
      <c r="I24" s="113">
        <f>Свод!I22</f>
        <v>0</v>
      </c>
      <c r="J24" s="113">
        <f>Свод!J22</f>
        <v>0</v>
      </c>
      <c r="K24" s="113">
        <f>Свод!K22</f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04">
        <f>Свод!AA22</f>
        <v>0</v>
      </c>
    </row>
    <row r="25" spans="1:38" s="80" customFormat="1" ht="16.5" customHeight="1">
      <c r="A25" s="10">
        <v>19</v>
      </c>
      <c r="B25" s="9" t="s">
        <v>57</v>
      </c>
      <c r="C25" s="37">
        <v>5</v>
      </c>
      <c r="D25" s="20"/>
      <c r="E25" s="12" t="str">
        <f>Свод!E23</f>
        <v>Сургучев В.С</v>
      </c>
      <c r="F25" s="12">
        <f>Свод!F23</f>
        <v>5</v>
      </c>
      <c r="G25" s="112">
        <f t="shared" si="0"/>
        <v>130.4</v>
      </c>
      <c r="H25" s="113">
        <f>Свод!H23</f>
        <v>130.4</v>
      </c>
      <c r="I25" s="113">
        <f>Свод!I23</f>
        <v>0</v>
      </c>
      <c r="J25" s="113">
        <f>Свод!J23</f>
        <v>0</v>
      </c>
      <c r="K25" s="113">
        <f>Свод!K23</f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04">
        <f>Свод!AA23</f>
        <v>0</v>
      </c>
    </row>
    <row r="26" spans="1:38" s="80" customFormat="1" ht="16.5" customHeight="1">
      <c r="A26" s="10">
        <v>20</v>
      </c>
      <c r="B26" s="9" t="s">
        <v>57</v>
      </c>
      <c r="C26" s="37">
        <v>6</v>
      </c>
      <c r="D26" s="20"/>
      <c r="E26" s="12" t="str">
        <f>Свод!E24</f>
        <v>Сургучев Е.П.</v>
      </c>
      <c r="F26" s="12">
        <f>Свод!F24</f>
        <v>2</v>
      </c>
      <c r="G26" s="112">
        <f t="shared" si="0"/>
        <v>67.099999999999994</v>
      </c>
      <c r="H26" s="113">
        <f>Свод!H24</f>
        <v>0</v>
      </c>
      <c r="I26" s="113">
        <f>Свод!I24</f>
        <v>67.099999999999994</v>
      </c>
      <c r="J26" s="113">
        <f>Свод!J24</f>
        <v>0</v>
      </c>
      <c r="K26" s="113">
        <f>Свод!K24</f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04">
        <f>Свод!AA24</f>
        <v>0</v>
      </c>
    </row>
    <row r="27" spans="1:38" s="80" customFormat="1" ht="16.5" customHeight="1">
      <c r="A27" s="10">
        <v>21</v>
      </c>
      <c r="B27" s="9" t="s">
        <v>57</v>
      </c>
      <c r="C27" s="37">
        <v>7</v>
      </c>
      <c r="D27" s="20"/>
      <c r="E27" s="12" t="str">
        <f>Свод!E25</f>
        <v>СургучевА</v>
      </c>
      <c r="F27" s="12">
        <f>Свод!F25</f>
        <v>4</v>
      </c>
      <c r="G27" s="112">
        <f t="shared" si="0"/>
        <v>84.9</v>
      </c>
      <c r="H27" s="113">
        <f>Свод!H25</f>
        <v>0</v>
      </c>
      <c r="I27" s="113">
        <f>Свод!I25</f>
        <v>84.9</v>
      </c>
      <c r="J27" s="113">
        <f>Свод!J25</f>
        <v>0</v>
      </c>
      <c r="K27" s="113">
        <f>Свод!K25</f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04">
        <f>Свод!AA25</f>
        <v>0</v>
      </c>
    </row>
    <row r="28" spans="1:38" s="80" customFormat="1" ht="16.5" customHeight="1">
      <c r="A28" s="10">
        <v>22</v>
      </c>
      <c r="B28" s="9" t="s">
        <v>57</v>
      </c>
      <c r="C28" s="37">
        <v>9</v>
      </c>
      <c r="D28" s="20"/>
      <c r="E28" s="12" t="str">
        <f>Свод!E26</f>
        <v>Земляков</v>
      </c>
      <c r="F28" s="12">
        <f>Свод!F26</f>
        <v>1</v>
      </c>
      <c r="G28" s="112">
        <f t="shared" si="0"/>
        <v>19.2</v>
      </c>
      <c r="H28" s="113">
        <f>Свод!H26</f>
        <v>0</v>
      </c>
      <c r="I28" s="113">
        <f>Свод!I26</f>
        <v>0</v>
      </c>
      <c r="J28" s="113">
        <f>Свод!J26</f>
        <v>0</v>
      </c>
      <c r="K28" s="113">
        <f>Свод!K26</f>
        <v>19.2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04">
        <f>Свод!AA26</f>
        <v>0</v>
      </c>
    </row>
    <row r="29" spans="1:38" s="80" customFormat="1" ht="16.5" customHeight="1">
      <c r="A29" s="10">
        <v>23</v>
      </c>
      <c r="B29" s="9" t="s">
        <v>57</v>
      </c>
      <c r="C29" s="37">
        <v>10</v>
      </c>
      <c r="D29" s="20"/>
      <c r="E29" s="12" t="str">
        <f>Свод!E27</f>
        <v>Самодурова</v>
      </c>
      <c r="F29" s="12">
        <f>Свод!F27</f>
        <v>1</v>
      </c>
      <c r="G29" s="112">
        <f t="shared" si="0"/>
        <v>39.700000000000003</v>
      </c>
      <c r="H29" s="113">
        <f>Свод!H27</f>
        <v>39.700000000000003</v>
      </c>
      <c r="I29" s="113">
        <f>Свод!I27</f>
        <v>0</v>
      </c>
      <c r="J29" s="113">
        <f>Свод!J27</f>
        <v>0</v>
      </c>
      <c r="K29" s="113">
        <f>Свод!K27</f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04">
        <f>Свод!AA27</f>
        <v>0</v>
      </c>
    </row>
    <row r="30" spans="1:38" s="80" customFormat="1" ht="16.5" customHeight="1">
      <c r="A30" s="10">
        <v>24</v>
      </c>
      <c r="B30" s="9" t="s">
        <v>57</v>
      </c>
      <c r="C30" s="37">
        <v>11</v>
      </c>
      <c r="D30" s="20"/>
      <c r="E30" s="12" t="str">
        <f>Свод!E28</f>
        <v>Гилева</v>
      </c>
      <c r="F30" s="12">
        <f>Свод!F28</f>
        <v>5</v>
      </c>
      <c r="G30" s="112">
        <f t="shared" si="0"/>
        <v>59.4</v>
      </c>
      <c r="H30" s="113">
        <f>Свод!H28</f>
        <v>59.4</v>
      </c>
      <c r="I30" s="113">
        <f>Свод!I28</f>
        <v>0</v>
      </c>
      <c r="J30" s="113">
        <f>Свод!J28</f>
        <v>0</v>
      </c>
      <c r="K30" s="113">
        <f>Свод!K28</f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04">
        <f>Свод!AA28</f>
        <v>0</v>
      </c>
    </row>
    <row r="31" spans="1:38" s="80" customFormat="1" ht="16.5" customHeight="1">
      <c r="A31" s="10">
        <v>25</v>
      </c>
      <c r="B31" s="9" t="s">
        <v>57</v>
      </c>
      <c r="C31" s="37">
        <v>12</v>
      </c>
      <c r="D31" s="20"/>
      <c r="E31" s="12" t="str">
        <f>Свод!E29</f>
        <v>Вахрушев А.Б</v>
      </c>
      <c r="F31" s="12">
        <f>Свод!F29</f>
        <v>7</v>
      </c>
      <c r="G31" s="112">
        <f t="shared" si="0"/>
        <v>70.099999999999994</v>
      </c>
      <c r="H31" s="113">
        <f>Свод!H29</f>
        <v>70.099999999999994</v>
      </c>
      <c r="I31" s="113">
        <f>Свод!I29</f>
        <v>0</v>
      </c>
      <c r="J31" s="113">
        <f>Свод!J29</f>
        <v>0</v>
      </c>
      <c r="K31" s="113">
        <f>Свод!K29</f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04">
        <f>Свод!AA29</f>
        <v>0</v>
      </c>
    </row>
    <row r="32" spans="1:38" s="80" customFormat="1" ht="16.5" customHeight="1">
      <c r="A32" s="10">
        <v>26</v>
      </c>
      <c r="B32" s="9" t="s">
        <v>57</v>
      </c>
      <c r="C32" s="37">
        <v>15</v>
      </c>
      <c r="D32" s="20"/>
      <c r="E32" s="12" t="str">
        <f>Свод!E30</f>
        <v>Махаева Г.Г.</v>
      </c>
      <c r="F32" s="12">
        <f>Свод!F30</f>
        <v>1</v>
      </c>
      <c r="G32" s="112">
        <f t="shared" si="0"/>
        <v>38.6</v>
      </c>
      <c r="H32" s="113">
        <f>Свод!H30</f>
        <v>38.6</v>
      </c>
      <c r="I32" s="113">
        <f>Свод!I30</f>
        <v>0</v>
      </c>
      <c r="J32" s="113">
        <f>Свод!J30</f>
        <v>0</v>
      </c>
      <c r="K32" s="113">
        <f>Свод!K30</f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04">
        <f>Свод!AA30</f>
        <v>0</v>
      </c>
    </row>
    <row r="33" spans="1:38" s="80" customFormat="1" ht="16.5" customHeight="1">
      <c r="A33" s="10">
        <v>27</v>
      </c>
      <c r="B33" s="9" t="s">
        <v>57</v>
      </c>
      <c r="C33" s="37">
        <v>16</v>
      </c>
      <c r="D33" s="20"/>
      <c r="E33" s="12" t="str">
        <f>Свод!E31</f>
        <v>Шестаков</v>
      </c>
      <c r="F33" s="12">
        <f>Свод!F31</f>
        <v>4</v>
      </c>
      <c r="G33" s="112">
        <f t="shared" si="0"/>
        <v>82.1</v>
      </c>
      <c r="H33" s="113">
        <f>Свод!H31</f>
        <v>0</v>
      </c>
      <c r="I33" s="113">
        <f>Свод!I31</f>
        <v>82.1</v>
      </c>
      <c r="J33" s="113">
        <f>Свод!J31</f>
        <v>0</v>
      </c>
      <c r="K33" s="113">
        <f>Свод!K31</f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04">
        <f>Свод!AA31</f>
        <v>0</v>
      </c>
    </row>
    <row r="34" spans="1:38" s="80" customFormat="1" ht="16.5" customHeight="1">
      <c r="A34" s="10">
        <v>28</v>
      </c>
      <c r="B34" s="9" t="s">
        <v>57</v>
      </c>
      <c r="C34" s="37">
        <v>17</v>
      </c>
      <c r="D34" s="20"/>
      <c r="E34" s="12" t="str">
        <f>Свод!E32</f>
        <v>Сиверь</v>
      </c>
      <c r="F34" s="12">
        <f>Свод!F32</f>
        <v>4</v>
      </c>
      <c r="G34" s="112">
        <f t="shared" si="0"/>
        <v>67.2</v>
      </c>
      <c r="H34" s="113">
        <f>Свод!H32</f>
        <v>0</v>
      </c>
      <c r="I34" s="113">
        <f>Свод!I32</f>
        <v>67.2</v>
      </c>
      <c r="J34" s="113">
        <f>Свод!J32</f>
        <v>0</v>
      </c>
      <c r="K34" s="113">
        <f>Свод!K32</f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04">
        <f>Свод!AA32</f>
        <v>0</v>
      </c>
    </row>
    <row r="35" spans="1:38" s="80" customFormat="1" ht="16.5" customHeight="1">
      <c r="A35" s="10">
        <v>29</v>
      </c>
      <c r="B35" s="9" t="s">
        <v>57</v>
      </c>
      <c r="C35" s="37">
        <v>18</v>
      </c>
      <c r="D35" s="20"/>
      <c r="E35" s="12" t="str">
        <f>Свод!E33</f>
        <v>Чугайнов</v>
      </c>
      <c r="F35" s="12">
        <f>Свод!F33</f>
        <v>5</v>
      </c>
      <c r="G35" s="112">
        <f t="shared" si="0"/>
        <v>65.900000000000006</v>
      </c>
      <c r="H35" s="113">
        <f>Свод!H33</f>
        <v>65.900000000000006</v>
      </c>
      <c r="I35" s="113">
        <f>Свод!I33</f>
        <v>0</v>
      </c>
      <c r="J35" s="113">
        <f>Свод!J33</f>
        <v>0</v>
      </c>
      <c r="K35" s="113">
        <f>Свод!K33</f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04">
        <f>Свод!AA33</f>
        <v>0</v>
      </c>
    </row>
    <row r="36" spans="1:38" s="80" customFormat="1" ht="16.5" customHeight="1">
      <c r="A36" s="10">
        <v>30</v>
      </c>
      <c r="B36" s="9" t="s">
        <v>57</v>
      </c>
      <c r="C36" s="37">
        <v>21</v>
      </c>
      <c r="D36" s="20"/>
      <c r="E36" s="12" t="str">
        <f>Свод!E34</f>
        <v>Коньшина</v>
      </c>
      <c r="F36" s="12">
        <f>Свод!F34</f>
        <v>5</v>
      </c>
      <c r="G36" s="112">
        <f t="shared" si="0"/>
        <v>73.2</v>
      </c>
      <c r="H36" s="113">
        <f>Свод!H34</f>
        <v>73.2</v>
      </c>
      <c r="I36" s="113">
        <f>Свод!I34</f>
        <v>0</v>
      </c>
      <c r="J36" s="113">
        <f>Свод!J34</f>
        <v>0</v>
      </c>
      <c r="K36" s="113">
        <f>Свод!K34</f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04">
        <f>Свод!AA34</f>
        <v>0</v>
      </c>
    </row>
    <row r="37" spans="1:38" s="80" customFormat="1" ht="16.5" customHeight="1">
      <c r="A37" s="10">
        <v>31</v>
      </c>
      <c r="B37" s="9" t="s">
        <v>57</v>
      </c>
      <c r="C37" s="37">
        <v>23</v>
      </c>
      <c r="D37" s="20"/>
      <c r="E37" s="12" t="str">
        <f>Свод!E35</f>
        <v>Зарифуллина</v>
      </c>
      <c r="F37" s="12">
        <f>Свод!F35</f>
        <v>2</v>
      </c>
      <c r="G37" s="112">
        <f t="shared" si="0"/>
        <v>114.9</v>
      </c>
      <c r="H37" s="113">
        <f>Свод!H35</f>
        <v>114.9</v>
      </c>
      <c r="I37" s="113">
        <f>Свод!I35</f>
        <v>0</v>
      </c>
      <c r="J37" s="113">
        <f>Свод!J35</f>
        <v>0</v>
      </c>
      <c r="K37" s="113">
        <f>Свод!K35</f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04">
        <f>Свод!AA35</f>
        <v>0</v>
      </c>
    </row>
    <row r="38" spans="1:38" s="80" customFormat="1" ht="16.5" customHeight="1">
      <c r="A38" s="10">
        <v>32</v>
      </c>
      <c r="B38" s="9" t="s">
        <v>57</v>
      </c>
      <c r="C38" s="37">
        <v>25</v>
      </c>
      <c r="D38" s="20"/>
      <c r="E38" s="12" t="str">
        <f>Свод!E36</f>
        <v>Коголь Р.Ф</v>
      </c>
      <c r="F38" s="12">
        <f>Свод!F36</f>
        <v>0</v>
      </c>
      <c r="G38" s="112">
        <f t="shared" si="0"/>
        <v>23.6</v>
      </c>
      <c r="H38" s="113">
        <f>Свод!H36</f>
        <v>23.6</v>
      </c>
      <c r="I38" s="113">
        <f>Свод!I36</f>
        <v>0</v>
      </c>
      <c r="J38" s="113">
        <f>Свод!J36</f>
        <v>0</v>
      </c>
      <c r="K38" s="113">
        <f>Свод!K36</f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04">
        <f>Свод!AA36</f>
        <v>0</v>
      </c>
    </row>
    <row r="39" spans="1:38" s="80" customFormat="1" ht="16.5" customHeight="1">
      <c r="A39" s="10">
        <v>33</v>
      </c>
      <c r="B39" s="9" t="s">
        <v>57</v>
      </c>
      <c r="C39" s="37">
        <v>27</v>
      </c>
      <c r="D39" s="20"/>
      <c r="E39" s="12" t="str">
        <f>Свод!E37</f>
        <v>Гончаров</v>
      </c>
      <c r="F39" s="12">
        <f>Свод!F37</f>
        <v>4</v>
      </c>
      <c r="G39" s="112">
        <f t="shared" si="0"/>
        <v>72.099999999999994</v>
      </c>
      <c r="H39" s="113">
        <f>Свод!H37</f>
        <v>0</v>
      </c>
      <c r="I39" s="113">
        <f>Свод!I37</f>
        <v>72.099999999999994</v>
      </c>
      <c r="J39" s="113">
        <f>Свод!J37</f>
        <v>0</v>
      </c>
      <c r="K39" s="113">
        <f>Свод!K37</f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04">
        <f>Свод!AA37</f>
        <v>0</v>
      </c>
    </row>
    <row r="40" spans="1:38" s="80" customFormat="1" ht="16.5" customHeight="1">
      <c r="A40" s="10">
        <v>34</v>
      </c>
      <c r="B40" s="9" t="s">
        <v>57</v>
      </c>
      <c r="C40" s="37">
        <v>31</v>
      </c>
      <c r="D40" s="20"/>
      <c r="E40" s="12" t="str">
        <f>Свод!E38</f>
        <v>Горбунов</v>
      </c>
      <c r="F40" s="12">
        <f>Свод!F38</f>
        <v>6</v>
      </c>
      <c r="G40" s="112">
        <f t="shared" si="0"/>
        <v>63</v>
      </c>
      <c r="H40" s="113">
        <f>Свод!H38</f>
        <v>63</v>
      </c>
      <c r="I40" s="113">
        <f>Свод!I38</f>
        <v>0</v>
      </c>
      <c r="J40" s="113">
        <f>Свод!J38</f>
        <v>0</v>
      </c>
      <c r="K40" s="113">
        <f>Свод!K38</f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04">
        <f>Свод!AA38</f>
        <v>0</v>
      </c>
    </row>
    <row r="41" spans="1:38" s="80" customFormat="1" ht="16.5" customHeight="1">
      <c r="A41" s="10">
        <v>35</v>
      </c>
      <c r="B41" s="9" t="s">
        <v>57</v>
      </c>
      <c r="C41" s="37" t="s">
        <v>9</v>
      </c>
      <c r="D41" s="20"/>
      <c r="E41" s="12" t="str">
        <f>Свод!E39</f>
        <v>Саморокова Ж.В.</v>
      </c>
      <c r="F41" s="12">
        <f>Свод!F39</f>
        <v>0</v>
      </c>
      <c r="G41" s="112">
        <f t="shared" si="0"/>
        <v>28.2</v>
      </c>
      <c r="H41" s="113">
        <f>Свод!H39</f>
        <v>28.2</v>
      </c>
      <c r="I41" s="113">
        <f>Свод!I39</f>
        <v>0</v>
      </c>
      <c r="J41" s="113">
        <f>Свод!J39</f>
        <v>0</v>
      </c>
      <c r="K41" s="113">
        <f>Свод!K39</f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04">
        <f>Свод!AA39</f>
        <v>0</v>
      </c>
    </row>
    <row r="42" spans="1:38" s="80" customFormat="1" ht="16.5" customHeight="1">
      <c r="A42" s="10">
        <v>36</v>
      </c>
      <c r="B42" s="9" t="s">
        <v>57</v>
      </c>
      <c r="C42" s="37">
        <v>34</v>
      </c>
      <c r="D42" s="20"/>
      <c r="E42" s="12" t="str">
        <f>Свод!E40</f>
        <v>Антюхина Е</v>
      </c>
      <c r="F42" s="12">
        <f>Свод!F40</f>
        <v>3</v>
      </c>
      <c r="G42" s="112">
        <f t="shared" si="0"/>
        <v>53.2</v>
      </c>
      <c r="H42" s="113">
        <f>Свод!H40</f>
        <v>53.2</v>
      </c>
      <c r="I42" s="113">
        <f>Свод!I40</f>
        <v>0</v>
      </c>
      <c r="J42" s="113">
        <f>Свод!J40</f>
        <v>0</v>
      </c>
      <c r="K42" s="113">
        <f>Свод!K40</f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04">
        <f>Свод!AA40</f>
        <v>0</v>
      </c>
    </row>
    <row r="43" spans="1:38" s="80" customFormat="1" ht="16.5" customHeight="1">
      <c r="A43" s="10">
        <v>37</v>
      </c>
      <c r="B43" s="9" t="s">
        <v>57</v>
      </c>
      <c r="C43" s="37">
        <v>35</v>
      </c>
      <c r="D43" s="20"/>
      <c r="E43" s="12" t="str">
        <f>Свод!E41</f>
        <v>Паньшина</v>
      </c>
      <c r="F43" s="12">
        <f>Свод!F41</f>
        <v>4</v>
      </c>
      <c r="G43" s="112">
        <f t="shared" si="0"/>
        <v>57.4</v>
      </c>
      <c r="H43" s="113">
        <f>Свод!H41</f>
        <v>57.4</v>
      </c>
      <c r="I43" s="113">
        <f>Свод!I41</f>
        <v>0</v>
      </c>
      <c r="J43" s="113">
        <f>Свод!J41</f>
        <v>0</v>
      </c>
      <c r="K43" s="113">
        <f>Свод!K41</f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04">
        <f>Свод!AA41</f>
        <v>0</v>
      </c>
    </row>
    <row r="44" spans="1:38" s="80" customFormat="1" ht="16.5" customHeight="1">
      <c r="A44" s="10">
        <v>38</v>
      </c>
      <c r="B44" s="9" t="s">
        <v>57</v>
      </c>
      <c r="C44" s="37">
        <v>36</v>
      </c>
      <c r="D44" s="20">
        <v>1</v>
      </c>
      <c r="E44" s="12" t="str">
        <f>Свод!E42</f>
        <v>Куприна</v>
      </c>
      <c r="F44" s="12">
        <f>Свод!F42</f>
        <v>6</v>
      </c>
      <c r="G44" s="112">
        <f t="shared" si="0"/>
        <v>48.9</v>
      </c>
      <c r="H44" s="113">
        <f>Свод!H42</f>
        <v>0</v>
      </c>
      <c r="I44" s="113">
        <f>Свод!I42</f>
        <v>48.9</v>
      </c>
      <c r="J44" s="113">
        <f>Свод!J42</f>
        <v>0</v>
      </c>
      <c r="K44" s="113">
        <f>Свод!K42</f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04">
        <f>Свод!AA42</f>
        <v>0</v>
      </c>
    </row>
    <row r="45" spans="1:38" s="80" customFormat="1" ht="16.5" customHeight="1">
      <c r="A45" s="10">
        <v>39</v>
      </c>
      <c r="B45" s="9" t="s">
        <v>57</v>
      </c>
      <c r="C45" s="11"/>
      <c r="D45" s="20">
        <v>2</v>
      </c>
      <c r="E45" s="12" t="str">
        <f>Свод!E43</f>
        <v>Полин</v>
      </c>
      <c r="F45" s="12">
        <f>Свод!F43</f>
        <v>6</v>
      </c>
      <c r="G45" s="112">
        <f t="shared" si="0"/>
        <v>70.2</v>
      </c>
      <c r="H45" s="113">
        <f>Свод!H43</f>
        <v>0</v>
      </c>
      <c r="I45" s="113">
        <f>Свод!I43</f>
        <v>70.2</v>
      </c>
      <c r="J45" s="113">
        <f>Свод!J43</f>
        <v>0</v>
      </c>
      <c r="K45" s="113">
        <f>Свод!K43</f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04">
        <f>Свод!AA43</f>
        <v>0</v>
      </c>
    </row>
    <row r="46" spans="1:38" s="80" customFormat="1" ht="16.5" customHeight="1">
      <c r="A46" s="10">
        <v>40</v>
      </c>
      <c r="B46" s="66" t="s">
        <v>65</v>
      </c>
      <c r="C46" s="37">
        <v>1</v>
      </c>
      <c r="D46" s="20"/>
      <c r="E46" s="12" t="str">
        <f>Свод!E44</f>
        <v>Вахитова</v>
      </c>
      <c r="F46" s="12">
        <f>Свод!F44</f>
        <v>4</v>
      </c>
      <c r="G46" s="112">
        <f t="shared" si="0"/>
        <v>86.9</v>
      </c>
      <c r="H46" s="113">
        <f>Свод!H44</f>
        <v>86.9</v>
      </c>
      <c r="I46" s="113">
        <f>Свод!I44</f>
        <v>0</v>
      </c>
      <c r="J46" s="113">
        <f>Свод!J44</f>
        <v>0</v>
      </c>
      <c r="K46" s="113">
        <f>Свод!K44</f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04">
        <f>Свод!AA44</f>
        <v>0</v>
      </c>
    </row>
    <row r="47" spans="1:38" s="80" customFormat="1" ht="16.5" customHeight="1">
      <c r="A47" s="10">
        <v>41</v>
      </c>
      <c r="B47" s="66" t="s">
        <v>65</v>
      </c>
      <c r="C47" s="37">
        <v>4</v>
      </c>
      <c r="D47" s="20"/>
      <c r="E47" s="12" t="str">
        <f>Свод!E45</f>
        <v>Кузнецова Т.В.</v>
      </c>
      <c r="F47" s="12">
        <f>Свод!F45</f>
        <v>3</v>
      </c>
      <c r="G47" s="112">
        <f t="shared" si="0"/>
        <v>87.3</v>
      </c>
      <c r="H47" s="113">
        <f>Свод!H45</f>
        <v>87.3</v>
      </c>
      <c r="I47" s="113">
        <f>Свод!I45</f>
        <v>0</v>
      </c>
      <c r="J47" s="113">
        <f>Свод!J45</f>
        <v>0</v>
      </c>
      <c r="K47" s="113">
        <f>Свод!K45</f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04">
        <f>Свод!AA45</f>
        <v>0</v>
      </c>
    </row>
    <row r="48" spans="1:38" s="80" customFormat="1" ht="16.5" customHeight="1">
      <c r="A48" s="10">
        <v>42</v>
      </c>
      <c r="B48" s="16" t="s">
        <v>65</v>
      </c>
      <c r="C48" s="37">
        <v>5</v>
      </c>
      <c r="D48" s="20">
        <v>1</v>
      </c>
      <c r="E48" s="12" t="str">
        <f>Свод!E46</f>
        <v>Войветкин С.В</v>
      </c>
      <c r="F48" s="12">
        <f>Свод!F46</f>
        <v>2</v>
      </c>
      <c r="G48" s="112">
        <f t="shared" si="0"/>
        <v>36.5</v>
      </c>
      <c r="H48" s="113">
        <f>Свод!H46</f>
        <v>36.5</v>
      </c>
      <c r="I48" s="113">
        <f>Свод!I46</f>
        <v>0</v>
      </c>
      <c r="J48" s="113">
        <f>Свод!J46</f>
        <v>0</v>
      </c>
      <c r="K48" s="113">
        <f>Свод!K46</f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04">
        <f>Свод!AA46</f>
        <v>1</v>
      </c>
    </row>
    <row r="49" spans="1:38" s="80" customFormat="1" ht="16.5" customHeight="1">
      <c r="A49" s="10">
        <v>43</v>
      </c>
      <c r="B49" s="16" t="s">
        <v>65</v>
      </c>
      <c r="C49" s="11"/>
      <c r="D49" s="20">
        <v>2</v>
      </c>
      <c r="E49" s="12" t="str">
        <f>Свод!E47</f>
        <v>Тихоненко Ф.Н</v>
      </c>
      <c r="F49" s="12">
        <f>Свод!F47</f>
        <v>2</v>
      </c>
      <c r="G49" s="112">
        <f t="shared" si="0"/>
        <v>34.5</v>
      </c>
      <c r="H49" s="113">
        <f>Свод!H47</f>
        <v>34.5</v>
      </c>
      <c r="I49" s="113">
        <f>Свод!I47</f>
        <v>0</v>
      </c>
      <c r="J49" s="113">
        <f>Свод!J47</f>
        <v>0</v>
      </c>
      <c r="K49" s="113">
        <f>Свод!K47</f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04">
        <f>Свод!AA47</f>
        <v>1</v>
      </c>
    </row>
    <row r="50" spans="1:38" s="80" customFormat="1" ht="16.5" customHeight="1">
      <c r="A50" s="10">
        <v>44</v>
      </c>
      <c r="B50" s="16" t="s">
        <v>127</v>
      </c>
      <c r="C50" s="37">
        <v>6</v>
      </c>
      <c r="D50" s="38">
        <v>2</v>
      </c>
      <c r="E50" s="12" t="str">
        <f>Свод!E48</f>
        <v>Сургучева Н.Л.</v>
      </c>
      <c r="F50" s="12">
        <f>Свод!F48</f>
        <v>3</v>
      </c>
      <c r="G50" s="112">
        <f t="shared" si="0"/>
        <v>51.9</v>
      </c>
      <c r="H50" s="113">
        <f>Свод!H48</f>
        <v>0</v>
      </c>
      <c r="I50" s="113">
        <f>Свод!I48</f>
        <v>51.9</v>
      </c>
      <c r="J50" s="113">
        <f>Свод!J48</f>
        <v>0</v>
      </c>
      <c r="K50" s="113">
        <f>Свод!K48</f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04">
        <f>Свод!AA48</f>
        <v>0</v>
      </c>
    </row>
    <row r="51" spans="1:38" s="80" customFormat="1" ht="16.5" customHeight="1">
      <c r="A51" s="10">
        <v>45</v>
      </c>
      <c r="B51" s="16" t="s">
        <v>65</v>
      </c>
      <c r="C51" s="38"/>
      <c r="D51" s="38">
        <v>1</v>
      </c>
      <c r="E51" s="12" t="str">
        <f>Свод!E49</f>
        <v>Петров А.Е.</v>
      </c>
      <c r="F51" s="12">
        <f>Свод!F49</f>
        <v>4</v>
      </c>
      <c r="G51" s="112">
        <f t="shared" si="0"/>
        <v>32.1</v>
      </c>
      <c r="H51" s="113">
        <f>Свод!H49</f>
        <v>0</v>
      </c>
      <c r="I51" s="113">
        <f>Свод!I49</f>
        <v>32.1</v>
      </c>
      <c r="J51" s="113">
        <f>Свод!J49</f>
        <v>0</v>
      </c>
      <c r="K51" s="113">
        <f>Свод!K49</f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04">
        <f>Свод!AA49</f>
        <v>0</v>
      </c>
    </row>
    <row r="52" spans="1:38" s="80" customFormat="1" ht="16.5" customHeight="1">
      <c r="A52" s="10">
        <v>46</v>
      </c>
      <c r="B52" s="16" t="s">
        <v>65</v>
      </c>
      <c r="C52" s="38"/>
      <c r="D52" s="38">
        <v>3</v>
      </c>
      <c r="E52" s="12" t="str">
        <f>Свод!E50</f>
        <v>Степанова Н.П</v>
      </c>
      <c r="F52" s="12">
        <f>Свод!F50</f>
        <v>2</v>
      </c>
      <c r="G52" s="112">
        <f t="shared" si="0"/>
        <v>41.9</v>
      </c>
      <c r="H52" s="113">
        <f>Свод!H50</f>
        <v>0</v>
      </c>
      <c r="I52" s="113">
        <f>Свод!I50</f>
        <v>41.9</v>
      </c>
      <c r="J52" s="113">
        <f>Свод!J50</f>
        <v>0</v>
      </c>
      <c r="K52" s="113">
        <f>Свод!K50</f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04">
        <f>Свод!AA50</f>
        <v>0</v>
      </c>
    </row>
    <row r="53" spans="1:38" s="80" customFormat="1" ht="16.5" customHeight="1">
      <c r="A53" s="10">
        <v>47</v>
      </c>
      <c r="B53" s="9" t="s">
        <v>65</v>
      </c>
      <c r="C53" s="37">
        <v>7</v>
      </c>
      <c r="D53" s="20"/>
      <c r="E53" s="12" t="str">
        <f>Свод!E51</f>
        <v>Кунякова</v>
      </c>
      <c r="F53" s="12">
        <f>Свод!F51</f>
        <v>6</v>
      </c>
      <c r="G53" s="112">
        <f t="shared" si="0"/>
        <v>72.599999999999994</v>
      </c>
      <c r="H53" s="113">
        <f>Свод!H51</f>
        <v>72.599999999999994</v>
      </c>
      <c r="I53" s="113">
        <f>Свод!I51</f>
        <v>0</v>
      </c>
      <c r="J53" s="113">
        <f>Свод!J51</f>
        <v>0</v>
      </c>
      <c r="K53" s="113">
        <f>Свод!K51</f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04">
        <f>Свод!AA51</f>
        <v>0</v>
      </c>
    </row>
    <row r="54" spans="1:38" s="80" customFormat="1" ht="16.5" customHeight="1">
      <c r="A54" s="10">
        <v>48</v>
      </c>
      <c r="B54" s="9" t="s">
        <v>65</v>
      </c>
      <c r="C54" s="37">
        <v>8</v>
      </c>
      <c r="D54" s="20"/>
      <c r="E54" s="12" t="str">
        <f>Свод!E52</f>
        <v>Новое строительство</v>
      </c>
      <c r="F54" s="12">
        <f>Свод!F52</f>
        <v>0</v>
      </c>
      <c r="G54" s="112">
        <f t="shared" si="0"/>
        <v>40.6</v>
      </c>
      <c r="H54" s="113">
        <f>Свод!H52</f>
        <v>40.6</v>
      </c>
      <c r="I54" s="113">
        <f>Свод!I52</f>
        <v>0</v>
      </c>
      <c r="J54" s="113">
        <f>Свод!J52</f>
        <v>0</v>
      </c>
      <c r="K54" s="113">
        <f>Свод!K52</f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04">
        <f>Свод!AA52</f>
        <v>1</v>
      </c>
    </row>
    <row r="55" spans="1:38" s="80" customFormat="1" ht="16.5" customHeight="1">
      <c r="A55" s="10">
        <v>49</v>
      </c>
      <c r="B55" s="9" t="s">
        <v>65</v>
      </c>
      <c r="C55" s="38"/>
      <c r="D55" s="20"/>
      <c r="E55" s="12" t="str">
        <f>Свод!E53</f>
        <v>Новое строительство</v>
      </c>
      <c r="F55" s="12">
        <f>Свод!F53</f>
        <v>0</v>
      </c>
      <c r="G55" s="112">
        <f t="shared" si="0"/>
        <v>40.6</v>
      </c>
      <c r="H55" s="113">
        <f>Свод!H53</f>
        <v>40.6</v>
      </c>
      <c r="I55" s="113">
        <f>Свод!I53</f>
        <v>0</v>
      </c>
      <c r="J55" s="113">
        <f>Свод!J53</f>
        <v>0</v>
      </c>
      <c r="K55" s="113">
        <f>Свод!K53</f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04">
        <f>Свод!AA53</f>
        <v>1</v>
      </c>
    </row>
    <row r="56" spans="1:38" s="80" customFormat="1" ht="16.5" customHeight="1">
      <c r="A56" s="10">
        <v>50</v>
      </c>
      <c r="B56" s="9" t="s">
        <v>65</v>
      </c>
      <c r="C56" s="38"/>
      <c r="D56" s="20"/>
      <c r="E56" s="12" t="str">
        <f>Свод!E54</f>
        <v>Новое строительство</v>
      </c>
      <c r="F56" s="12">
        <f>Свод!F54</f>
        <v>0</v>
      </c>
      <c r="G56" s="112">
        <f t="shared" si="0"/>
        <v>40.6</v>
      </c>
      <c r="H56" s="113">
        <f>Свод!H54</f>
        <v>40.6</v>
      </c>
      <c r="I56" s="113">
        <f>Свод!I54</f>
        <v>0</v>
      </c>
      <c r="J56" s="113">
        <f>Свод!J54</f>
        <v>0</v>
      </c>
      <c r="K56" s="113">
        <f>Свод!K54</f>
        <v>0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04">
        <f>Свод!AA54</f>
        <v>1</v>
      </c>
    </row>
    <row r="57" spans="1:38" s="80" customFormat="1" ht="16.5" customHeight="1">
      <c r="A57" s="10">
        <v>51</v>
      </c>
      <c r="B57" s="9" t="s">
        <v>65</v>
      </c>
      <c r="C57" s="38"/>
      <c r="D57" s="20"/>
      <c r="E57" s="12" t="str">
        <f>Свод!E55</f>
        <v>Новое строительство</v>
      </c>
      <c r="F57" s="12">
        <f>Свод!F55</f>
        <v>0</v>
      </c>
      <c r="G57" s="112">
        <f t="shared" si="0"/>
        <v>56.4</v>
      </c>
      <c r="H57" s="113">
        <f>Свод!H55</f>
        <v>56.4</v>
      </c>
      <c r="I57" s="113">
        <f>Свод!I55</f>
        <v>0</v>
      </c>
      <c r="J57" s="113">
        <f>Свод!J55</f>
        <v>0</v>
      </c>
      <c r="K57" s="113">
        <f>Свод!K55</f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04">
        <f>Свод!AA55</f>
        <v>1</v>
      </c>
    </row>
    <row r="58" spans="1:38" s="80" customFormat="1" ht="16.5" customHeight="1">
      <c r="A58" s="10">
        <v>52</v>
      </c>
      <c r="B58" s="9" t="s">
        <v>65</v>
      </c>
      <c r="C58" s="38"/>
      <c r="D58" s="20"/>
      <c r="E58" s="12" t="str">
        <f>Свод!E56</f>
        <v>Новое строительство</v>
      </c>
      <c r="F58" s="12">
        <f>Свод!F56</f>
        <v>0</v>
      </c>
      <c r="G58" s="112">
        <f t="shared" si="0"/>
        <v>83.8</v>
      </c>
      <c r="H58" s="113">
        <f>Свод!H56</f>
        <v>83.8</v>
      </c>
      <c r="I58" s="113">
        <f>Свод!I56</f>
        <v>0</v>
      </c>
      <c r="J58" s="113">
        <f>Свод!J56</f>
        <v>0</v>
      </c>
      <c r="K58" s="113">
        <f>Свод!K56</f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04">
        <f>Свод!AA56</f>
        <v>1</v>
      </c>
    </row>
    <row r="59" spans="1:38" s="80" customFormat="1" ht="16.5" customHeight="1">
      <c r="A59" s="10">
        <v>53</v>
      </c>
      <c r="B59" s="9" t="s">
        <v>65</v>
      </c>
      <c r="C59" s="37">
        <v>9</v>
      </c>
      <c r="D59" s="20"/>
      <c r="E59" s="12" t="str">
        <f>Свод!E57</f>
        <v>Сургучев АС</v>
      </c>
      <c r="F59" s="12">
        <f>Свод!F57</f>
        <v>3</v>
      </c>
      <c r="G59" s="112">
        <f t="shared" si="0"/>
        <v>73.599999999999994</v>
      </c>
      <c r="H59" s="113">
        <f>Свод!H57</f>
        <v>73.599999999999994</v>
      </c>
      <c r="I59" s="113">
        <f>Свод!I57</f>
        <v>0</v>
      </c>
      <c r="J59" s="113">
        <f>Свод!J57</f>
        <v>0</v>
      </c>
      <c r="K59" s="113">
        <f>Свод!K57</f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04">
        <f>Свод!AA57</f>
        <v>0</v>
      </c>
    </row>
    <row r="60" spans="1:38" s="80" customFormat="1" ht="16.5" customHeight="1">
      <c r="A60" s="10">
        <v>54</v>
      </c>
      <c r="B60" s="9" t="s">
        <v>65</v>
      </c>
      <c r="C60" s="37">
        <v>10</v>
      </c>
      <c r="D60" s="20"/>
      <c r="E60" s="12" t="str">
        <f>Свод!E58</f>
        <v>Новое строительство</v>
      </c>
      <c r="F60" s="12">
        <f>Свод!F58</f>
        <v>0</v>
      </c>
      <c r="G60" s="112">
        <f t="shared" si="0"/>
        <v>37.5</v>
      </c>
      <c r="H60" s="113">
        <f>Свод!H58</f>
        <v>37.5</v>
      </c>
      <c r="I60" s="113">
        <f>Свод!I58</f>
        <v>0</v>
      </c>
      <c r="J60" s="113">
        <f>Свод!J58</f>
        <v>0</v>
      </c>
      <c r="K60" s="113">
        <f>Свод!K58</f>
        <v>0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04">
        <f>Свод!AA58</f>
        <v>1</v>
      </c>
    </row>
    <row r="61" spans="1:38" s="80" customFormat="1" ht="16.5" customHeight="1">
      <c r="A61" s="10">
        <v>55</v>
      </c>
      <c r="B61" s="9" t="s">
        <v>65</v>
      </c>
      <c r="C61" s="38"/>
      <c r="D61" s="20"/>
      <c r="E61" s="12" t="str">
        <f>Свод!E59</f>
        <v>Новое строительство</v>
      </c>
      <c r="F61" s="12">
        <f>Свод!F59</f>
        <v>0</v>
      </c>
      <c r="G61" s="112">
        <f t="shared" si="0"/>
        <v>37.5</v>
      </c>
      <c r="H61" s="113">
        <f>Свод!H59</f>
        <v>37.5</v>
      </c>
      <c r="I61" s="113">
        <f>Свод!I59</f>
        <v>0</v>
      </c>
      <c r="J61" s="113">
        <f>Свод!J59</f>
        <v>0</v>
      </c>
      <c r="K61" s="113">
        <f>Свод!K59</f>
        <v>0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04">
        <f>Свод!AA59</f>
        <v>1</v>
      </c>
    </row>
    <row r="62" spans="1:38" s="80" customFormat="1" ht="16.5" customHeight="1">
      <c r="A62" s="10">
        <v>56</v>
      </c>
      <c r="B62" s="9" t="s">
        <v>65</v>
      </c>
      <c r="C62" s="38"/>
      <c r="D62" s="20"/>
      <c r="E62" s="12" t="str">
        <f>Свод!E60</f>
        <v>Новое строительство</v>
      </c>
      <c r="F62" s="12">
        <f>Свод!F60</f>
        <v>0</v>
      </c>
      <c r="G62" s="112">
        <f t="shared" si="0"/>
        <v>56.1</v>
      </c>
      <c r="H62" s="113">
        <f>Свод!H60</f>
        <v>56.1</v>
      </c>
      <c r="I62" s="113">
        <f>Свод!I60</f>
        <v>0</v>
      </c>
      <c r="J62" s="113">
        <f>Свод!J60</f>
        <v>0</v>
      </c>
      <c r="K62" s="113">
        <f>Свод!K60</f>
        <v>0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04">
        <f>Свод!AA60</f>
        <v>1</v>
      </c>
    </row>
    <row r="63" spans="1:38" s="80" customFormat="1" ht="16.5" customHeight="1">
      <c r="A63" s="10">
        <v>57</v>
      </c>
      <c r="B63" s="9" t="s">
        <v>65</v>
      </c>
      <c r="C63" s="38"/>
      <c r="D63" s="20"/>
      <c r="E63" s="12" t="str">
        <f>Свод!E61</f>
        <v>Новое строительство</v>
      </c>
      <c r="F63" s="12">
        <f>Свод!F61</f>
        <v>0</v>
      </c>
      <c r="G63" s="112">
        <f t="shared" si="0"/>
        <v>56.1</v>
      </c>
      <c r="H63" s="113">
        <f>Свод!H61</f>
        <v>56.1</v>
      </c>
      <c r="I63" s="113">
        <f>Свод!I61</f>
        <v>0</v>
      </c>
      <c r="J63" s="113">
        <f>Свод!J61</f>
        <v>0</v>
      </c>
      <c r="K63" s="113">
        <f>Свод!K61</f>
        <v>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04">
        <f>Свод!AA61</f>
        <v>1</v>
      </c>
    </row>
    <row r="64" spans="1:38" s="80" customFormat="1" ht="16.5" customHeight="1">
      <c r="A64" s="10">
        <v>58</v>
      </c>
      <c r="B64" s="9" t="s">
        <v>65</v>
      </c>
      <c r="C64" s="38"/>
      <c r="D64" s="20"/>
      <c r="E64" s="12" t="str">
        <f>Свод!E62</f>
        <v>Новое строительство</v>
      </c>
      <c r="F64" s="12">
        <f>Свод!F62</f>
        <v>0</v>
      </c>
      <c r="G64" s="112">
        <f t="shared" si="0"/>
        <v>73.8</v>
      </c>
      <c r="H64" s="113">
        <f>Свод!H62</f>
        <v>73.8</v>
      </c>
      <c r="I64" s="113">
        <f>Свод!I62</f>
        <v>0</v>
      </c>
      <c r="J64" s="113">
        <f>Свод!J62</f>
        <v>0</v>
      </c>
      <c r="K64" s="113">
        <f>Свод!K62</f>
        <v>0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04">
        <f>Свод!AA62</f>
        <v>1</v>
      </c>
    </row>
    <row r="65" spans="1:38" s="80" customFormat="1" ht="16.5" customHeight="1">
      <c r="A65" s="10">
        <v>59</v>
      </c>
      <c r="B65" s="9" t="s">
        <v>78</v>
      </c>
      <c r="C65" s="37">
        <v>1</v>
      </c>
      <c r="D65" s="20">
        <v>1</v>
      </c>
      <c r="E65" s="12" t="str">
        <f>Свод!E63</f>
        <v>Зарифулина Г.Р.</v>
      </c>
      <c r="F65" s="12">
        <f>Свод!F63</f>
        <v>6</v>
      </c>
      <c r="G65" s="112">
        <f t="shared" si="0"/>
        <v>44.2</v>
      </c>
      <c r="H65" s="113">
        <f>Свод!H63</f>
        <v>0</v>
      </c>
      <c r="I65" s="113">
        <f>Свод!I63</f>
        <v>44.2</v>
      </c>
      <c r="J65" s="113">
        <f>Свод!J63</f>
        <v>0</v>
      </c>
      <c r="K65" s="113">
        <f>Свод!K63</f>
        <v>0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04">
        <f>Свод!AA63</f>
        <v>0</v>
      </c>
    </row>
    <row r="66" spans="1:38" s="80" customFormat="1" ht="16.5" customHeight="1">
      <c r="A66" s="10">
        <v>60</v>
      </c>
      <c r="B66" s="9" t="s">
        <v>78</v>
      </c>
      <c r="C66" s="11"/>
      <c r="D66" s="20">
        <v>2</v>
      </c>
      <c r="E66" s="12" t="str">
        <f>Свод!E64</f>
        <v>Токарева Ю.А.</v>
      </c>
      <c r="F66" s="12">
        <f>Свод!F64</f>
        <v>4</v>
      </c>
      <c r="G66" s="112">
        <f t="shared" si="0"/>
        <v>43.3</v>
      </c>
      <c r="H66" s="113">
        <f>Свод!H64</f>
        <v>0</v>
      </c>
      <c r="I66" s="113">
        <f>Свод!I64</f>
        <v>43.3</v>
      </c>
      <c r="J66" s="113">
        <f>Свод!J64</f>
        <v>0</v>
      </c>
      <c r="K66" s="113">
        <f>Свод!K64</f>
        <v>0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04">
        <f>Свод!AA64</f>
        <v>0</v>
      </c>
    </row>
    <row r="67" spans="1:38" s="80" customFormat="1" ht="16.5" customHeight="1">
      <c r="A67" s="10">
        <v>61</v>
      </c>
      <c r="B67" s="9" t="s">
        <v>78</v>
      </c>
      <c r="C67" s="37">
        <v>2</v>
      </c>
      <c r="D67" s="20">
        <v>1</v>
      </c>
      <c r="E67" s="12" t="str">
        <f>Свод!E65</f>
        <v>Менщикова С.В,</v>
      </c>
      <c r="F67" s="12">
        <f>Свод!F65</f>
        <v>3</v>
      </c>
      <c r="G67" s="112">
        <f t="shared" si="0"/>
        <v>44</v>
      </c>
      <c r="H67" s="113">
        <f>Свод!H65</f>
        <v>0</v>
      </c>
      <c r="I67" s="113">
        <f>Свод!I65</f>
        <v>44</v>
      </c>
      <c r="J67" s="113">
        <f>Свод!J65</f>
        <v>0</v>
      </c>
      <c r="K67" s="113">
        <f>Свод!K65</f>
        <v>0</v>
      </c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04">
        <f>Свод!AA65</f>
        <v>0</v>
      </c>
    </row>
    <row r="68" spans="1:38" s="80" customFormat="1" ht="16.5" customHeight="1">
      <c r="A68" s="10">
        <v>62</v>
      </c>
      <c r="B68" s="9" t="s">
        <v>78</v>
      </c>
      <c r="C68" s="11"/>
      <c r="D68" s="20">
        <v>2</v>
      </c>
      <c r="E68" s="12" t="str">
        <f>Свод!E66</f>
        <v>Китайкин</v>
      </c>
      <c r="F68" s="12">
        <f>Свод!F66</f>
        <v>1</v>
      </c>
      <c r="G68" s="112">
        <f t="shared" si="0"/>
        <v>44</v>
      </c>
      <c r="H68" s="113">
        <f>Свод!H66</f>
        <v>0</v>
      </c>
      <c r="I68" s="113">
        <f>Свод!I66</f>
        <v>44</v>
      </c>
      <c r="J68" s="113">
        <f>Свод!J66</f>
        <v>0</v>
      </c>
      <c r="K68" s="113">
        <f>Свод!K66</f>
        <v>0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04">
        <f>Свод!AA66</f>
        <v>0</v>
      </c>
    </row>
    <row r="69" spans="1:38" s="80" customFormat="1" ht="16.5" customHeight="1">
      <c r="A69" s="10">
        <v>63</v>
      </c>
      <c r="B69" s="9" t="s">
        <v>78</v>
      </c>
      <c r="C69" s="37">
        <v>3</v>
      </c>
      <c r="D69" s="20"/>
      <c r="E69" s="12" t="str">
        <f>Свод!E67</f>
        <v>Батенева</v>
      </c>
      <c r="F69" s="12">
        <f>Свод!F67</f>
        <v>5</v>
      </c>
      <c r="G69" s="112">
        <f t="shared" si="0"/>
        <v>140.1</v>
      </c>
      <c r="H69" s="113">
        <f>Свод!H67</f>
        <v>140.1</v>
      </c>
      <c r="I69" s="113">
        <f>Свод!I67</f>
        <v>0</v>
      </c>
      <c r="J69" s="113">
        <f>Свод!J67</f>
        <v>0</v>
      </c>
      <c r="K69" s="113">
        <f>Свод!K67</f>
        <v>0</v>
      </c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04">
        <f>Свод!AA67</f>
        <v>0</v>
      </c>
    </row>
    <row r="70" spans="1:38" s="80" customFormat="1" ht="16.5" customHeight="1">
      <c r="A70" s="10">
        <v>64</v>
      </c>
      <c r="B70" s="9" t="s">
        <v>78</v>
      </c>
      <c r="C70" s="37">
        <v>4</v>
      </c>
      <c r="D70" s="20"/>
      <c r="E70" s="12" t="str">
        <f>Свод!E68</f>
        <v>Захарова О.Л.</v>
      </c>
      <c r="F70" s="12">
        <f>Свод!F68</f>
        <v>5</v>
      </c>
      <c r="G70" s="112">
        <f t="shared" si="0"/>
        <v>113.9</v>
      </c>
      <c r="H70" s="113">
        <f>Свод!H68</f>
        <v>113.9</v>
      </c>
      <c r="I70" s="113">
        <f>Свод!I68</f>
        <v>0</v>
      </c>
      <c r="J70" s="113">
        <f>Свод!J68</f>
        <v>0</v>
      </c>
      <c r="K70" s="113">
        <f>Свод!K68</f>
        <v>0</v>
      </c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04">
        <f>Свод!AA68</f>
        <v>0</v>
      </c>
    </row>
    <row r="71" spans="1:38" s="80" customFormat="1" ht="16.5" customHeight="1">
      <c r="A71" s="10">
        <v>65</v>
      </c>
      <c r="B71" s="9" t="s">
        <v>78</v>
      </c>
      <c r="C71" s="37">
        <v>5</v>
      </c>
      <c r="D71" s="20">
        <v>1</v>
      </c>
      <c r="E71" s="12" t="str">
        <f>Свод!E69</f>
        <v>Сальникова Л.Л</v>
      </c>
      <c r="F71" s="12">
        <f>Свод!F69</f>
        <v>6</v>
      </c>
      <c r="G71" s="112">
        <f t="shared" ref="G71:G116" si="1">H71+I71+J71+K71</f>
        <v>54.2</v>
      </c>
      <c r="H71" s="113">
        <f>Свод!H69</f>
        <v>54.2</v>
      </c>
      <c r="I71" s="113">
        <f>Свод!I69</f>
        <v>0</v>
      </c>
      <c r="J71" s="113">
        <f>Свод!J69</f>
        <v>0</v>
      </c>
      <c r="K71" s="113">
        <f>Свод!K69</f>
        <v>0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04">
        <f>Свод!AA69</f>
        <v>1</v>
      </c>
    </row>
    <row r="72" spans="1:38" s="80" customFormat="1" ht="16.5" customHeight="1">
      <c r="A72" s="10">
        <v>66</v>
      </c>
      <c r="B72" s="9" t="s">
        <v>78</v>
      </c>
      <c r="C72" s="11"/>
      <c r="D72" s="20">
        <v>2</v>
      </c>
      <c r="E72" s="12" t="str">
        <f>Свод!E70</f>
        <v>Сафонова СМ</v>
      </c>
      <c r="F72" s="12">
        <f>Свод!F70</f>
        <v>3</v>
      </c>
      <c r="G72" s="112">
        <f t="shared" si="1"/>
        <v>52.1</v>
      </c>
      <c r="H72" s="113">
        <f>Свод!H70</f>
        <v>52.1</v>
      </c>
      <c r="I72" s="113">
        <f>Свод!I70</f>
        <v>0</v>
      </c>
      <c r="J72" s="113">
        <f>Свод!J70</f>
        <v>0</v>
      </c>
      <c r="K72" s="113">
        <f>Свод!K70</f>
        <v>0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04">
        <f>Свод!AA70</f>
        <v>1</v>
      </c>
    </row>
    <row r="73" spans="1:38" s="80" customFormat="1" ht="16.5" customHeight="1">
      <c r="A73" s="10">
        <v>67</v>
      </c>
      <c r="B73" s="9" t="s">
        <v>83</v>
      </c>
      <c r="C73" s="37">
        <v>1</v>
      </c>
      <c r="D73" s="20"/>
      <c r="E73" s="12" t="str">
        <f>Свод!E71</f>
        <v>Зорина</v>
      </c>
      <c r="F73" s="12">
        <f>Свод!F71</f>
        <v>4</v>
      </c>
      <c r="G73" s="112">
        <f t="shared" si="1"/>
        <v>62.6</v>
      </c>
      <c r="H73" s="113">
        <f>Свод!H71</f>
        <v>0</v>
      </c>
      <c r="I73" s="113">
        <f>Свод!I71</f>
        <v>62.6</v>
      </c>
      <c r="J73" s="113">
        <f>Свод!J71</f>
        <v>0</v>
      </c>
      <c r="K73" s="113">
        <f>Свод!K71</f>
        <v>0</v>
      </c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04">
        <f>Свод!AA71</f>
        <v>0</v>
      </c>
    </row>
    <row r="74" spans="1:38" s="80" customFormat="1" ht="16.5" customHeight="1">
      <c r="A74" s="10">
        <v>68</v>
      </c>
      <c r="B74" s="9" t="s">
        <v>83</v>
      </c>
      <c r="C74" s="37">
        <v>2</v>
      </c>
      <c r="D74" s="20"/>
      <c r="E74" s="12" t="str">
        <f>Свод!E72</f>
        <v>СургучевВ.К</v>
      </c>
      <c r="F74" s="12">
        <f>Свод!F72</f>
        <v>2</v>
      </c>
      <c r="G74" s="112">
        <f t="shared" si="1"/>
        <v>68.099999999999994</v>
      </c>
      <c r="H74" s="113">
        <f>Свод!H72</f>
        <v>68.099999999999994</v>
      </c>
      <c r="I74" s="113">
        <f>Свод!I72</f>
        <v>0</v>
      </c>
      <c r="J74" s="113">
        <f>Свод!J72</f>
        <v>0</v>
      </c>
      <c r="K74" s="113">
        <f>Свод!K72</f>
        <v>0</v>
      </c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04">
        <f>Свод!AA72</f>
        <v>0</v>
      </c>
    </row>
    <row r="75" spans="1:38" s="80" customFormat="1" ht="16.5" customHeight="1">
      <c r="A75" s="10">
        <v>69</v>
      </c>
      <c r="B75" s="9" t="s">
        <v>83</v>
      </c>
      <c r="C75" s="37">
        <v>3</v>
      </c>
      <c r="D75" s="20">
        <v>1</v>
      </c>
      <c r="E75" s="12" t="str">
        <f>Свод!E73</f>
        <v>Винокурова</v>
      </c>
      <c r="F75" s="12">
        <f>Свод!F73</f>
        <v>3</v>
      </c>
      <c r="G75" s="112">
        <f t="shared" si="1"/>
        <v>55.6</v>
      </c>
      <c r="H75" s="113">
        <f>Свод!H73</f>
        <v>0</v>
      </c>
      <c r="I75" s="113">
        <f>Свод!I73</f>
        <v>55.6</v>
      </c>
      <c r="J75" s="113">
        <f>Свод!J73</f>
        <v>0</v>
      </c>
      <c r="K75" s="113">
        <f>Свод!K73</f>
        <v>0</v>
      </c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04">
        <f>Свод!AA73</f>
        <v>0</v>
      </c>
    </row>
    <row r="76" spans="1:38" s="80" customFormat="1" ht="16.5" customHeight="1">
      <c r="A76" s="10">
        <v>70</v>
      </c>
      <c r="B76" s="9" t="s">
        <v>83</v>
      </c>
      <c r="C76" s="11"/>
      <c r="D76" s="20">
        <v>2</v>
      </c>
      <c r="E76" s="12" t="str">
        <f>Свод!E74</f>
        <v>Сургучева</v>
      </c>
      <c r="F76" s="12">
        <f>Свод!F74</f>
        <v>3</v>
      </c>
      <c r="G76" s="112">
        <f t="shared" si="1"/>
        <v>26.5</v>
      </c>
      <c r="H76" s="113">
        <f>Свод!H74</f>
        <v>0</v>
      </c>
      <c r="I76" s="113">
        <f>Свод!I74</f>
        <v>26.5</v>
      </c>
      <c r="J76" s="113">
        <f>Свод!J74</f>
        <v>0</v>
      </c>
      <c r="K76" s="113">
        <f>Свод!K74</f>
        <v>0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04">
        <f>Свод!AA74</f>
        <v>0</v>
      </c>
    </row>
    <row r="77" spans="1:38" s="80" customFormat="1" ht="16.5" customHeight="1">
      <c r="A77" s="10">
        <v>71</v>
      </c>
      <c r="B77" s="9" t="s">
        <v>83</v>
      </c>
      <c r="C77" s="11"/>
      <c r="D77" s="20">
        <v>3</v>
      </c>
      <c r="E77" s="12" t="str">
        <f>Свод!E75</f>
        <v>Сургучева</v>
      </c>
      <c r="F77" s="12">
        <f>Свод!F75</f>
        <v>3</v>
      </c>
      <c r="G77" s="112">
        <f t="shared" si="1"/>
        <v>26.5</v>
      </c>
      <c r="H77" s="113">
        <f>Свод!H75</f>
        <v>0</v>
      </c>
      <c r="I77" s="113">
        <f>Свод!I75</f>
        <v>26.5</v>
      </c>
      <c r="J77" s="113">
        <f>Свод!J75</f>
        <v>0</v>
      </c>
      <c r="K77" s="113">
        <f>Свод!K75</f>
        <v>0</v>
      </c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04">
        <f>Свод!AA75</f>
        <v>0</v>
      </c>
    </row>
    <row r="78" spans="1:38" s="80" customFormat="1" ht="16.5" customHeight="1">
      <c r="A78" s="10">
        <v>72</v>
      </c>
      <c r="B78" s="9" t="s">
        <v>83</v>
      </c>
      <c r="C78" s="37">
        <v>4</v>
      </c>
      <c r="D78" s="20"/>
      <c r="E78" s="12" t="str">
        <f>Свод!E76</f>
        <v>Сургучев В.Н</v>
      </c>
      <c r="F78" s="12">
        <f>Свод!F76</f>
        <v>3</v>
      </c>
      <c r="G78" s="112">
        <f t="shared" si="1"/>
        <v>79.5</v>
      </c>
      <c r="H78" s="113">
        <f>Свод!H76</f>
        <v>79.5</v>
      </c>
      <c r="I78" s="113">
        <f>Свод!I76</f>
        <v>0</v>
      </c>
      <c r="J78" s="113">
        <f>Свод!J76</f>
        <v>0</v>
      </c>
      <c r="K78" s="113">
        <f>Свод!K76</f>
        <v>0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04">
        <f>Свод!AA76</f>
        <v>0</v>
      </c>
    </row>
    <row r="79" spans="1:38" s="80" customFormat="1" ht="16.5" customHeight="1">
      <c r="A79" s="10">
        <v>73</v>
      </c>
      <c r="B79" s="9" t="s">
        <v>83</v>
      </c>
      <c r="C79" s="37">
        <v>5</v>
      </c>
      <c r="D79" s="20"/>
      <c r="E79" s="12" t="str">
        <f>Свод!E77</f>
        <v>Сургучева Н.А</v>
      </c>
      <c r="F79" s="12">
        <f>Свод!F77</f>
        <v>0</v>
      </c>
      <c r="G79" s="112">
        <f t="shared" si="1"/>
        <v>75.2</v>
      </c>
      <c r="H79" s="113">
        <f>Свод!H77</f>
        <v>0</v>
      </c>
      <c r="I79" s="113">
        <f>Свод!I77</f>
        <v>75.2</v>
      </c>
      <c r="J79" s="113">
        <f>Свод!J77</f>
        <v>0</v>
      </c>
      <c r="K79" s="113">
        <f>Свод!K77</f>
        <v>0</v>
      </c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04">
        <f>Свод!AA77</f>
        <v>0</v>
      </c>
    </row>
    <row r="80" spans="1:38" s="80" customFormat="1" ht="16.5" customHeight="1">
      <c r="A80" s="10">
        <v>74</v>
      </c>
      <c r="B80" s="9" t="s">
        <v>83</v>
      </c>
      <c r="C80" s="37">
        <v>6</v>
      </c>
      <c r="D80" s="20"/>
      <c r="E80" s="12" t="str">
        <f>Свод!E78</f>
        <v>Сургучев А.К</v>
      </c>
      <c r="F80" s="12">
        <f>Свод!F78</f>
        <v>3</v>
      </c>
      <c r="G80" s="112">
        <f t="shared" si="1"/>
        <v>62.4</v>
      </c>
      <c r="H80" s="113">
        <f>Свод!H78</f>
        <v>62.4</v>
      </c>
      <c r="I80" s="113">
        <f>Свод!I78</f>
        <v>0</v>
      </c>
      <c r="J80" s="113">
        <f>Свод!J78</f>
        <v>0</v>
      </c>
      <c r="K80" s="113">
        <f>Свод!K78</f>
        <v>0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04">
        <f>Свод!AA78</f>
        <v>0</v>
      </c>
    </row>
    <row r="81" spans="1:38" s="80" customFormat="1" ht="16.5" customHeight="1">
      <c r="A81" s="10">
        <v>75</v>
      </c>
      <c r="B81" s="9" t="s">
        <v>83</v>
      </c>
      <c r="C81" s="37">
        <v>7</v>
      </c>
      <c r="D81" s="20"/>
      <c r="E81" s="12" t="str">
        <f>Свод!E79</f>
        <v>Захаров</v>
      </c>
      <c r="F81" s="12">
        <f>Свод!F79</f>
        <v>3</v>
      </c>
      <c r="G81" s="112">
        <f t="shared" si="1"/>
        <v>68.2</v>
      </c>
      <c r="H81" s="113">
        <f>Свод!H79</f>
        <v>68.2</v>
      </c>
      <c r="I81" s="113">
        <f>Свод!I79</f>
        <v>0</v>
      </c>
      <c r="J81" s="113">
        <f>Свод!J79</f>
        <v>0</v>
      </c>
      <c r="K81" s="113">
        <f>Свод!K79</f>
        <v>0</v>
      </c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04">
        <f>Свод!AA79</f>
        <v>0</v>
      </c>
    </row>
    <row r="82" spans="1:38" s="80" customFormat="1" ht="16.5" customHeight="1">
      <c r="A82" s="10">
        <v>76</v>
      </c>
      <c r="B82" s="9" t="s">
        <v>83</v>
      </c>
      <c r="C82" s="37">
        <v>8</v>
      </c>
      <c r="D82" s="20">
        <v>1</v>
      </c>
      <c r="E82" s="12" t="str">
        <f>Свод!E80</f>
        <v>Соловьева Л.И</v>
      </c>
      <c r="F82" s="12">
        <f>Свод!F80</f>
        <v>5</v>
      </c>
      <c r="G82" s="112">
        <f t="shared" si="1"/>
        <v>45.3</v>
      </c>
      <c r="H82" s="113">
        <f>Свод!H80</f>
        <v>45.3</v>
      </c>
      <c r="I82" s="113">
        <f>Свод!I80</f>
        <v>0</v>
      </c>
      <c r="J82" s="113">
        <f>Свод!J80</f>
        <v>0</v>
      </c>
      <c r="K82" s="113">
        <f>Свод!K80</f>
        <v>0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04">
        <f>Свод!AA80</f>
        <v>1</v>
      </c>
    </row>
    <row r="83" spans="1:38" s="80" customFormat="1" ht="16.5" customHeight="1">
      <c r="A83" s="10">
        <v>77</v>
      </c>
      <c r="B83" s="9" t="s">
        <v>83</v>
      </c>
      <c r="C83" s="38"/>
      <c r="D83" s="20">
        <v>2</v>
      </c>
      <c r="E83" s="12" t="str">
        <f>Свод!E81</f>
        <v>Зылев</v>
      </c>
      <c r="F83" s="12">
        <f>Свод!F81</f>
        <v>2</v>
      </c>
      <c r="G83" s="112">
        <f t="shared" si="1"/>
        <v>22.6</v>
      </c>
      <c r="H83" s="113">
        <f>Свод!H81</f>
        <v>22.6</v>
      </c>
      <c r="I83" s="113">
        <f>Свод!I81</f>
        <v>0</v>
      </c>
      <c r="J83" s="113">
        <f>Свод!J81</f>
        <v>0</v>
      </c>
      <c r="K83" s="113">
        <f>Свод!K81</f>
        <v>0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04">
        <f>Свод!AA81</f>
        <v>1</v>
      </c>
    </row>
    <row r="84" spans="1:38" s="80" customFormat="1" ht="16.5" customHeight="1">
      <c r="A84" s="10">
        <v>78</v>
      </c>
      <c r="B84" s="9" t="s">
        <v>83</v>
      </c>
      <c r="C84" s="38"/>
      <c r="D84" s="20">
        <v>3</v>
      </c>
      <c r="E84" s="12" t="str">
        <f>Свод!E82</f>
        <v>Дубровсккая Г.З</v>
      </c>
      <c r="F84" s="12">
        <f>Свод!F82</f>
        <v>3</v>
      </c>
      <c r="G84" s="112">
        <f t="shared" si="1"/>
        <v>22</v>
      </c>
      <c r="H84" s="113">
        <f>Свод!H82</f>
        <v>0</v>
      </c>
      <c r="I84" s="113">
        <f>Свод!I82</f>
        <v>22</v>
      </c>
      <c r="J84" s="113">
        <f>Свод!J82</f>
        <v>0</v>
      </c>
      <c r="K84" s="113">
        <f>Свод!K82</f>
        <v>0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04">
        <f>Свод!AA82</f>
        <v>0</v>
      </c>
    </row>
    <row r="85" spans="1:38" s="80" customFormat="1" ht="16.5" customHeight="1">
      <c r="A85" s="10">
        <v>79</v>
      </c>
      <c r="B85" s="9" t="s">
        <v>83</v>
      </c>
      <c r="C85" s="37">
        <v>9</v>
      </c>
      <c r="D85" s="20"/>
      <c r="E85" s="12" t="str">
        <f>Свод!E83</f>
        <v>Сургучева Н.А</v>
      </c>
      <c r="F85" s="12">
        <f>Свод!F83</f>
        <v>4</v>
      </c>
      <c r="G85" s="112">
        <f t="shared" si="1"/>
        <v>91</v>
      </c>
      <c r="H85" s="113">
        <f>Свод!H83</f>
        <v>91</v>
      </c>
      <c r="I85" s="113">
        <f>Свод!I83</f>
        <v>0</v>
      </c>
      <c r="J85" s="113">
        <f>Свод!J83</f>
        <v>0</v>
      </c>
      <c r="K85" s="113">
        <f>Свод!K83</f>
        <v>0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04">
        <f>Свод!AA83</f>
        <v>0</v>
      </c>
    </row>
    <row r="86" spans="1:38" s="80" customFormat="1" ht="16.5" customHeight="1">
      <c r="A86" s="10">
        <v>80</v>
      </c>
      <c r="B86" s="9" t="s">
        <v>83</v>
      </c>
      <c r="C86" s="37">
        <v>11</v>
      </c>
      <c r="D86" s="20"/>
      <c r="E86" s="12" t="str">
        <f>Свод!E84</f>
        <v>Лисичкин</v>
      </c>
      <c r="F86" s="12">
        <f>Свод!F84</f>
        <v>2</v>
      </c>
      <c r="G86" s="112">
        <f t="shared" si="1"/>
        <v>101.6</v>
      </c>
      <c r="H86" s="113">
        <f>Свод!H84</f>
        <v>101.6</v>
      </c>
      <c r="I86" s="113">
        <f>Свод!I84</f>
        <v>0</v>
      </c>
      <c r="J86" s="113">
        <f>Свод!J84</f>
        <v>0</v>
      </c>
      <c r="K86" s="113">
        <f>Свод!K84</f>
        <v>0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04">
        <f>Свод!AA84</f>
        <v>0</v>
      </c>
    </row>
    <row r="87" spans="1:38" s="80" customFormat="1" ht="16.5" customHeight="1">
      <c r="A87" s="10">
        <v>81</v>
      </c>
      <c r="B87" s="9" t="s">
        <v>83</v>
      </c>
      <c r="C87" s="37">
        <v>10</v>
      </c>
      <c r="D87" s="20">
        <v>1</v>
      </c>
      <c r="E87" s="12">
        <f>Свод!E85</f>
        <v>0</v>
      </c>
      <c r="F87" s="12">
        <f>Свод!F85</f>
        <v>0</v>
      </c>
      <c r="G87" s="112">
        <f t="shared" si="1"/>
        <v>45.7</v>
      </c>
      <c r="H87" s="113">
        <f>Свод!H85</f>
        <v>0</v>
      </c>
      <c r="I87" s="113">
        <f>Свод!I85</f>
        <v>45.7</v>
      </c>
      <c r="J87" s="113">
        <f>Свод!J85</f>
        <v>0</v>
      </c>
      <c r="K87" s="113">
        <f>Свод!K85</f>
        <v>0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04">
        <f>Свод!AA85</f>
        <v>0</v>
      </c>
    </row>
    <row r="88" spans="1:38" s="80" customFormat="1" ht="16.5" customHeight="1">
      <c r="A88" s="10">
        <v>82</v>
      </c>
      <c r="B88" s="9" t="s">
        <v>83</v>
      </c>
      <c r="C88" s="11"/>
      <c r="D88" s="20">
        <v>2</v>
      </c>
      <c r="E88" s="12" t="str">
        <f>Свод!E86</f>
        <v>Сальникова Т</v>
      </c>
      <c r="F88" s="12">
        <f>Свод!F86</f>
        <v>5</v>
      </c>
      <c r="G88" s="112">
        <f t="shared" si="1"/>
        <v>44.5</v>
      </c>
      <c r="H88" s="113">
        <f>Свод!H86</f>
        <v>44.5</v>
      </c>
      <c r="I88" s="113">
        <f>Свод!I86</f>
        <v>0</v>
      </c>
      <c r="J88" s="113">
        <f>Свод!J86</f>
        <v>0</v>
      </c>
      <c r="K88" s="113">
        <f>Свод!K86</f>
        <v>0</v>
      </c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04">
        <f>Свод!AA86</f>
        <v>1</v>
      </c>
    </row>
    <row r="89" spans="1:38" s="80" customFormat="1" ht="16.5" customHeight="1">
      <c r="A89" s="10">
        <v>83</v>
      </c>
      <c r="B89" s="9" t="s">
        <v>83</v>
      </c>
      <c r="C89" s="37">
        <v>13</v>
      </c>
      <c r="D89" s="20"/>
      <c r="E89" s="12" t="str">
        <f>Свод!E87</f>
        <v>Сургучева Е</v>
      </c>
      <c r="F89" s="12">
        <f>Свод!F87</f>
        <v>2</v>
      </c>
      <c r="G89" s="112">
        <f t="shared" si="1"/>
        <v>39.4</v>
      </c>
      <c r="H89" s="113">
        <f>Свод!H87</f>
        <v>0</v>
      </c>
      <c r="I89" s="113">
        <f>Свод!I87</f>
        <v>39.4</v>
      </c>
      <c r="J89" s="113">
        <f>Свод!J87</f>
        <v>0</v>
      </c>
      <c r="K89" s="113">
        <f>Свод!K87</f>
        <v>0</v>
      </c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04">
        <f>Свод!AA87</f>
        <v>0</v>
      </c>
    </row>
    <row r="90" spans="1:38" s="80" customFormat="1" ht="16.5" customHeight="1">
      <c r="A90" s="10">
        <v>84</v>
      </c>
      <c r="B90" s="9" t="s">
        <v>83</v>
      </c>
      <c r="C90" s="37">
        <v>12</v>
      </c>
      <c r="D90" s="20">
        <v>1</v>
      </c>
      <c r="E90" s="12" t="str">
        <f>Свод!E88</f>
        <v>Антюхин</v>
      </c>
      <c r="F90" s="12">
        <f>Свод!F88</f>
        <v>1</v>
      </c>
      <c r="G90" s="112">
        <f t="shared" si="1"/>
        <v>21.5</v>
      </c>
      <c r="H90" s="113">
        <f>Свод!H88</f>
        <v>0</v>
      </c>
      <c r="I90" s="113">
        <f>Свод!I88</f>
        <v>21.5</v>
      </c>
      <c r="J90" s="113">
        <f>Свод!J88</f>
        <v>0</v>
      </c>
      <c r="K90" s="113">
        <f>Свод!K88</f>
        <v>0</v>
      </c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04">
        <f>Свод!AA88</f>
        <v>0</v>
      </c>
    </row>
    <row r="91" spans="1:38" s="80" customFormat="1" ht="16.5" customHeight="1">
      <c r="A91" s="10">
        <v>85</v>
      </c>
      <c r="B91" s="9" t="s">
        <v>83</v>
      </c>
      <c r="C91" s="11"/>
      <c r="D91" s="20">
        <v>2</v>
      </c>
      <c r="E91" s="12" t="str">
        <f>Свод!E89</f>
        <v>Малярвейн Л.В.</v>
      </c>
      <c r="F91" s="12">
        <f>Свод!F89</f>
        <v>4</v>
      </c>
      <c r="G91" s="112">
        <f t="shared" si="1"/>
        <v>22.9</v>
      </c>
      <c r="H91" s="113">
        <f>Свод!H89</f>
        <v>0</v>
      </c>
      <c r="I91" s="113">
        <f>Свод!I89</f>
        <v>22.9</v>
      </c>
      <c r="J91" s="113">
        <f>Свод!J89</f>
        <v>0</v>
      </c>
      <c r="K91" s="113">
        <f>Свод!K89</f>
        <v>0</v>
      </c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04">
        <f>Свод!AA89</f>
        <v>0</v>
      </c>
    </row>
    <row r="92" spans="1:38" s="80" customFormat="1" ht="16.5" customHeight="1">
      <c r="A92" s="10">
        <v>86</v>
      </c>
      <c r="B92" s="9" t="s">
        <v>83</v>
      </c>
      <c r="C92" s="11"/>
      <c r="D92" s="20">
        <v>3</v>
      </c>
      <c r="E92" s="12" t="str">
        <f>Свод!E90</f>
        <v>Лабзин О.В.</v>
      </c>
      <c r="F92" s="12">
        <f>Свод!F90</f>
        <v>1</v>
      </c>
      <c r="G92" s="112">
        <f t="shared" si="1"/>
        <v>41.6</v>
      </c>
      <c r="H92" s="113">
        <f>Свод!H90</f>
        <v>0</v>
      </c>
      <c r="I92" s="113">
        <f>Свод!I90</f>
        <v>41.6</v>
      </c>
      <c r="J92" s="113">
        <f>Свод!J90</f>
        <v>0</v>
      </c>
      <c r="K92" s="113">
        <f>Свод!K90</f>
        <v>0</v>
      </c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04">
        <f>Свод!AA90</f>
        <v>0</v>
      </c>
    </row>
    <row r="93" spans="1:38" s="80" customFormat="1" ht="16.5" customHeight="1">
      <c r="A93" s="10">
        <v>87</v>
      </c>
      <c r="B93" s="9" t="s">
        <v>83</v>
      </c>
      <c r="C93" s="37">
        <v>14</v>
      </c>
      <c r="D93" s="20">
        <v>1</v>
      </c>
      <c r="E93" s="12" t="str">
        <f>Свод!E91</f>
        <v>Новоселова</v>
      </c>
      <c r="F93" s="12">
        <f>Свод!F91</f>
        <v>2</v>
      </c>
      <c r="G93" s="112">
        <f t="shared" si="1"/>
        <v>40.6</v>
      </c>
      <c r="H93" s="113">
        <f>Свод!H91</f>
        <v>40.6</v>
      </c>
      <c r="I93" s="113">
        <f>Свод!I91</f>
        <v>0</v>
      </c>
      <c r="J93" s="113">
        <f>Свод!J91</f>
        <v>0</v>
      </c>
      <c r="K93" s="113">
        <f>Свод!K91</f>
        <v>0</v>
      </c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04">
        <f>Свод!AA91</f>
        <v>1</v>
      </c>
    </row>
    <row r="94" spans="1:38" s="80" customFormat="1" ht="16.5" customHeight="1">
      <c r="A94" s="10">
        <v>88</v>
      </c>
      <c r="B94" s="9" t="s">
        <v>83</v>
      </c>
      <c r="C94" s="11"/>
      <c r="D94" s="20">
        <v>2</v>
      </c>
      <c r="E94" s="12" t="str">
        <f>Свод!E92</f>
        <v>Скрипунов</v>
      </c>
      <c r="F94" s="12">
        <f>Свод!F92</f>
        <v>3</v>
      </c>
      <c r="G94" s="112">
        <f t="shared" si="1"/>
        <v>42.9</v>
      </c>
      <c r="H94" s="113">
        <f>Свод!H92</f>
        <v>0</v>
      </c>
      <c r="I94" s="113">
        <f>Свод!I92</f>
        <v>42.9</v>
      </c>
      <c r="J94" s="113">
        <f>Свод!J92</f>
        <v>0</v>
      </c>
      <c r="K94" s="113">
        <f>Свод!K92</f>
        <v>0</v>
      </c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04">
        <f>Свод!AA92</f>
        <v>0</v>
      </c>
    </row>
    <row r="95" spans="1:38" s="80" customFormat="1" ht="16.5" customHeight="1">
      <c r="A95" s="10">
        <v>89</v>
      </c>
      <c r="B95" s="9" t="s">
        <v>83</v>
      </c>
      <c r="C95" s="37">
        <v>17</v>
      </c>
      <c r="D95" s="20"/>
      <c r="E95" s="12" t="str">
        <f>Свод!E93</f>
        <v>Кириакиди</v>
      </c>
      <c r="F95" s="12">
        <f>Свод!F93</f>
        <v>6</v>
      </c>
      <c r="G95" s="112">
        <f t="shared" si="1"/>
        <v>55.5</v>
      </c>
      <c r="H95" s="113">
        <f>Свод!H93</f>
        <v>0</v>
      </c>
      <c r="I95" s="113">
        <f>Свод!I93</f>
        <v>55.5</v>
      </c>
      <c r="J95" s="113">
        <f>Свод!J93</f>
        <v>0</v>
      </c>
      <c r="K95" s="113">
        <f>Свод!K93</f>
        <v>0</v>
      </c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04">
        <f>Свод!AA93</f>
        <v>0</v>
      </c>
    </row>
    <row r="96" spans="1:38" s="80" customFormat="1" ht="16.5" customHeight="1">
      <c r="A96" s="10">
        <v>90</v>
      </c>
      <c r="B96" s="9" t="s">
        <v>83</v>
      </c>
      <c r="C96" s="37">
        <v>18</v>
      </c>
      <c r="D96" s="20"/>
      <c r="E96" s="12">
        <f>Свод!E94</f>
        <v>0</v>
      </c>
      <c r="F96" s="12">
        <f>Свод!F94</f>
        <v>0</v>
      </c>
      <c r="G96" s="112">
        <f t="shared" si="1"/>
        <v>29</v>
      </c>
      <c r="H96" s="113">
        <f>Свод!H94</f>
        <v>29</v>
      </c>
      <c r="I96" s="113">
        <f>Свод!I94</f>
        <v>0</v>
      </c>
      <c r="J96" s="113">
        <f>Свод!J94</f>
        <v>0</v>
      </c>
      <c r="K96" s="113">
        <f>Свод!K94</f>
        <v>0</v>
      </c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04">
        <f>Свод!AA94</f>
        <v>0</v>
      </c>
    </row>
    <row r="97" spans="1:38" s="80" customFormat="1" ht="16.5" customHeight="1">
      <c r="A97" s="10">
        <v>91</v>
      </c>
      <c r="B97" s="9" t="s">
        <v>83</v>
      </c>
      <c r="C97" s="37">
        <v>25</v>
      </c>
      <c r="D97" s="20"/>
      <c r="E97" s="12" t="str">
        <f>Свод!E95</f>
        <v>Новое строительство</v>
      </c>
      <c r="F97" s="12">
        <f>Свод!F95</f>
        <v>0</v>
      </c>
      <c r="G97" s="112">
        <f t="shared" si="1"/>
        <v>40</v>
      </c>
      <c r="H97" s="113">
        <f>Свод!H95</f>
        <v>0</v>
      </c>
      <c r="I97" s="113">
        <f>Свод!I95</f>
        <v>0</v>
      </c>
      <c r="J97" s="113">
        <f>Свод!J95</f>
        <v>40</v>
      </c>
      <c r="K97" s="113">
        <f>Свод!K95</f>
        <v>0</v>
      </c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04">
        <f>Свод!AA95</f>
        <v>0</v>
      </c>
    </row>
    <row r="98" spans="1:38" s="80" customFormat="1" ht="16.5" customHeight="1">
      <c r="A98" s="10">
        <v>92</v>
      </c>
      <c r="B98" s="9" t="s">
        <v>98</v>
      </c>
      <c r="C98" s="37">
        <v>1</v>
      </c>
      <c r="D98" s="20">
        <v>1</v>
      </c>
      <c r="E98" s="12" t="str">
        <f>Свод!E96</f>
        <v>Марьин В.А.</v>
      </c>
      <c r="F98" s="12">
        <f>Свод!F96</f>
        <v>1</v>
      </c>
      <c r="G98" s="112">
        <f t="shared" si="1"/>
        <v>47.4</v>
      </c>
      <c r="H98" s="113">
        <f>Свод!H96</f>
        <v>0</v>
      </c>
      <c r="I98" s="113">
        <f>Свод!I96</f>
        <v>47.4</v>
      </c>
      <c r="J98" s="113">
        <f>Свод!J96</f>
        <v>0</v>
      </c>
      <c r="K98" s="113">
        <f>Свод!K96</f>
        <v>0</v>
      </c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04">
        <f>Свод!AA96</f>
        <v>0</v>
      </c>
    </row>
    <row r="99" spans="1:38" s="80" customFormat="1" ht="16.5" customHeight="1">
      <c r="A99" s="10">
        <v>93</v>
      </c>
      <c r="B99" s="9" t="s">
        <v>98</v>
      </c>
      <c r="C99" s="38"/>
      <c r="D99" s="20">
        <v>2</v>
      </c>
      <c r="E99" s="12" t="str">
        <f>Свод!E97</f>
        <v xml:space="preserve">Калинина </v>
      </c>
      <c r="F99" s="12">
        <f>Свод!F97</f>
        <v>1</v>
      </c>
      <c r="G99" s="112">
        <f t="shared" si="1"/>
        <v>22.7</v>
      </c>
      <c r="H99" s="113">
        <f>Свод!H97</f>
        <v>0</v>
      </c>
      <c r="I99" s="113">
        <f>Свод!I97</f>
        <v>22.7</v>
      </c>
      <c r="J99" s="113">
        <f>Свод!J97</f>
        <v>0</v>
      </c>
      <c r="K99" s="113">
        <f>Свод!K97</f>
        <v>0</v>
      </c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04">
        <f>Свод!AA97</f>
        <v>0</v>
      </c>
    </row>
    <row r="100" spans="1:38" s="80" customFormat="1" ht="16.5" customHeight="1">
      <c r="A100" s="10">
        <v>94</v>
      </c>
      <c r="B100" s="9" t="s">
        <v>98</v>
      </c>
      <c r="C100" s="38"/>
      <c r="D100" s="20">
        <v>3</v>
      </c>
      <c r="E100" s="12" t="str">
        <f>Свод!E98</f>
        <v>Яцковская Г.Ф.</v>
      </c>
      <c r="F100" s="12">
        <f>Свод!F98</f>
        <v>4</v>
      </c>
      <c r="G100" s="112">
        <f t="shared" si="1"/>
        <v>22.7</v>
      </c>
      <c r="H100" s="113">
        <f>Свод!H98</f>
        <v>0</v>
      </c>
      <c r="I100" s="113">
        <f>Свод!I98</f>
        <v>22.7</v>
      </c>
      <c r="J100" s="113">
        <f>Свод!J98</f>
        <v>0</v>
      </c>
      <c r="K100" s="113">
        <f>Свод!K98</f>
        <v>0</v>
      </c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04">
        <f>Свод!AA98</f>
        <v>0</v>
      </c>
    </row>
    <row r="101" spans="1:38" s="80" customFormat="1" ht="16.5" customHeight="1">
      <c r="A101" s="10">
        <v>95</v>
      </c>
      <c r="B101" s="9" t="s">
        <v>98</v>
      </c>
      <c r="C101" s="37">
        <v>3</v>
      </c>
      <c r="D101" s="20">
        <v>1</v>
      </c>
      <c r="E101" s="12" t="str">
        <f>Свод!E99</f>
        <v>Адыева</v>
      </c>
      <c r="F101" s="12">
        <f>Свод!F99</f>
        <v>1</v>
      </c>
      <c r="G101" s="112">
        <f t="shared" si="1"/>
        <v>46.3</v>
      </c>
      <c r="H101" s="113">
        <f>Свод!H99</f>
        <v>46.3</v>
      </c>
      <c r="I101" s="113">
        <f>Свод!I99</f>
        <v>0</v>
      </c>
      <c r="J101" s="113">
        <f>Свод!J99</f>
        <v>0</v>
      </c>
      <c r="K101" s="113">
        <f>Свод!K99</f>
        <v>0</v>
      </c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04">
        <f>Свод!AA99</f>
        <v>1</v>
      </c>
    </row>
    <row r="102" spans="1:38" s="80" customFormat="1" ht="16.5" customHeight="1">
      <c r="A102" s="10">
        <v>96</v>
      </c>
      <c r="B102" s="9" t="s">
        <v>98</v>
      </c>
      <c r="C102" s="11"/>
      <c r="D102" s="20">
        <v>2</v>
      </c>
      <c r="E102" s="12" t="str">
        <f>Свод!E100</f>
        <v>Попов</v>
      </c>
      <c r="F102" s="12">
        <f>Свод!F100</f>
        <v>1</v>
      </c>
      <c r="G102" s="112">
        <f t="shared" si="1"/>
        <v>46.3</v>
      </c>
      <c r="H102" s="113">
        <f>Свод!H100</f>
        <v>46.3</v>
      </c>
      <c r="I102" s="113">
        <f>Свод!I100</f>
        <v>0</v>
      </c>
      <c r="J102" s="113">
        <f>Свод!J100</f>
        <v>0</v>
      </c>
      <c r="K102" s="113">
        <f>Свод!K100</f>
        <v>0</v>
      </c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04">
        <f>Свод!AA100</f>
        <v>1</v>
      </c>
    </row>
    <row r="103" spans="1:38" s="80" customFormat="1" ht="16.5" customHeight="1">
      <c r="A103" s="10">
        <v>97</v>
      </c>
      <c r="B103" s="9" t="s">
        <v>98</v>
      </c>
      <c r="C103" s="37">
        <v>4</v>
      </c>
      <c r="D103" s="20">
        <v>1</v>
      </c>
      <c r="E103" s="12" t="str">
        <f>Свод!E101</f>
        <v>Тетерлева Е.А.</v>
      </c>
      <c r="F103" s="12">
        <f>Свод!F101</f>
        <v>5</v>
      </c>
      <c r="G103" s="112">
        <f t="shared" si="1"/>
        <v>51.6</v>
      </c>
      <c r="H103" s="113">
        <f>Свод!H101</f>
        <v>0</v>
      </c>
      <c r="I103" s="113">
        <f>Свод!I101</f>
        <v>51.6</v>
      </c>
      <c r="J103" s="113">
        <f>Свод!J101</f>
        <v>0</v>
      </c>
      <c r="K103" s="113">
        <f>Свод!K101</f>
        <v>0</v>
      </c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04">
        <f>Свод!AA101</f>
        <v>0</v>
      </c>
    </row>
    <row r="104" spans="1:38" s="93" customFormat="1" ht="15.75" customHeight="1">
      <c r="A104" s="10">
        <v>98</v>
      </c>
      <c r="B104" s="9" t="s">
        <v>98</v>
      </c>
      <c r="C104" s="11"/>
      <c r="D104" s="20">
        <v>2</v>
      </c>
      <c r="E104" s="12" t="str">
        <f>Свод!E102</f>
        <v>Лобзин  В.В.</v>
      </c>
      <c r="F104" s="12">
        <f>Свод!F102</f>
        <v>4</v>
      </c>
      <c r="G104" s="112">
        <f t="shared" si="1"/>
        <v>51.1</v>
      </c>
      <c r="H104" s="113">
        <f>Свод!H102</f>
        <v>0</v>
      </c>
      <c r="I104" s="113">
        <f>Свод!I102</f>
        <v>51.1</v>
      </c>
      <c r="J104" s="113">
        <f>Свод!J102</f>
        <v>0</v>
      </c>
      <c r="K104" s="113">
        <f>Свод!K102</f>
        <v>0</v>
      </c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04">
        <f>Свод!AA102</f>
        <v>0</v>
      </c>
    </row>
    <row r="105" spans="1:38" s="93" customFormat="1" ht="15.75" customHeight="1">
      <c r="A105" s="10">
        <v>99</v>
      </c>
      <c r="B105" s="9" t="s">
        <v>98</v>
      </c>
      <c r="C105" s="37">
        <v>5</v>
      </c>
      <c r="D105" s="20">
        <v>1</v>
      </c>
      <c r="E105" s="12" t="str">
        <f>Свод!E103</f>
        <v>Собакин  О.А.</v>
      </c>
      <c r="F105" s="12">
        <f>Свод!F103</f>
        <v>1</v>
      </c>
      <c r="G105" s="112">
        <f t="shared" si="1"/>
        <v>46.3</v>
      </c>
      <c r="H105" s="113">
        <f>Свод!H103</f>
        <v>0</v>
      </c>
      <c r="I105" s="113">
        <f>Свод!I103</f>
        <v>46.3</v>
      </c>
      <c r="J105" s="113">
        <f>Свод!J103</f>
        <v>0</v>
      </c>
      <c r="K105" s="113">
        <f>Свод!K103</f>
        <v>0</v>
      </c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04">
        <f>Свод!AA103</f>
        <v>0</v>
      </c>
    </row>
    <row r="106" spans="1:38" s="93" customFormat="1" ht="15.75" customHeight="1">
      <c r="A106" s="10">
        <v>100</v>
      </c>
      <c r="B106" s="9" t="s">
        <v>98</v>
      </c>
      <c r="C106" s="11"/>
      <c r="D106" s="20">
        <v>2</v>
      </c>
      <c r="E106" s="12" t="str">
        <f>Свод!E104</f>
        <v>Зорина С.А.</v>
      </c>
      <c r="F106" s="12">
        <f>Свод!F104</f>
        <v>5</v>
      </c>
      <c r="G106" s="112">
        <f t="shared" si="1"/>
        <v>46</v>
      </c>
      <c r="H106" s="113">
        <f>Свод!H104</f>
        <v>46</v>
      </c>
      <c r="I106" s="113">
        <f>Свод!I104</f>
        <v>0</v>
      </c>
      <c r="J106" s="113">
        <f>Свод!J104</f>
        <v>0</v>
      </c>
      <c r="K106" s="113">
        <f>Свод!K104</f>
        <v>0</v>
      </c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04">
        <f>Свод!AA104</f>
        <v>1</v>
      </c>
    </row>
    <row r="107" spans="1:38" s="93" customFormat="1" ht="15.75" customHeight="1">
      <c r="A107" s="10">
        <v>101</v>
      </c>
      <c r="B107" s="9" t="s">
        <v>98</v>
      </c>
      <c r="C107" s="37">
        <v>7</v>
      </c>
      <c r="D107" s="20">
        <v>1</v>
      </c>
      <c r="E107" s="12" t="str">
        <f>Свод!E105</f>
        <v>Трифонов</v>
      </c>
      <c r="F107" s="12">
        <f>Свод!F105</f>
        <v>3</v>
      </c>
      <c r="G107" s="112">
        <f t="shared" si="1"/>
        <v>45.9</v>
      </c>
      <c r="H107" s="113">
        <f>Свод!H105</f>
        <v>0</v>
      </c>
      <c r="I107" s="113">
        <f>Свод!I105</f>
        <v>45.9</v>
      </c>
      <c r="J107" s="113">
        <f>Свод!J105</f>
        <v>0</v>
      </c>
      <c r="K107" s="113">
        <f>Свод!K105</f>
        <v>0</v>
      </c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04">
        <f>Свод!AA105</f>
        <v>0</v>
      </c>
    </row>
    <row r="108" spans="1:38" s="93" customFormat="1" ht="15.75" customHeight="1">
      <c r="A108" s="10">
        <v>102</v>
      </c>
      <c r="B108" s="9" t="s">
        <v>98</v>
      </c>
      <c r="C108" s="11"/>
      <c r="D108" s="20">
        <v>2</v>
      </c>
      <c r="E108" s="12" t="str">
        <f>Свод!E106</f>
        <v>Зылева С.Б</v>
      </c>
      <c r="F108" s="12">
        <f>Свод!F106</f>
        <v>4</v>
      </c>
      <c r="G108" s="112">
        <f t="shared" si="1"/>
        <v>45.5</v>
      </c>
      <c r="H108" s="113">
        <f>Свод!H106</f>
        <v>45.5</v>
      </c>
      <c r="I108" s="113">
        <f>Свод!I106</f>
        <v>0</v>
      </c>
      <c r="J108" s="113">
        <f>Свод!J106</f>
        <v>0</v>
      </c>
      <c r="K108" s="113">
        <f>Свод!K106</f>
        <v>0</v>
      </c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04">
        <f>Свод!AA106</f>
        <v>1</v>
      </c>
    </row>
    <row r="109" spans="1:38" s="93" customFormat="1" ht="15.75" customHeight="1">
      <c r="A109" s="10">
        <v>103</v>
      </c>
      <c r="B109" s="9" t="s">
        <v>98</v>
      </c>
      <c r="C109" s="37">
        <v>9</v>
      </c>
      <c r="D109" s="20">
        <v>1</v>
      </c>
      <c r="E109" s="12" t="str">
        <f>Свод!E107</f>
        <v>Пузина</v>
      </c>
      <c r="F109" s="12">
        <f>Свод!F107</f>
        <v>2</v>
      </c>
      <c r="G109" s="112">
        <f t="shared" si="1"/>
        <v>46.6</v>
      </c>
      <c r="H109" s="113">
        <f>Свод!H107</f>
        <v>0</v>
      </c>
      <c r="I109" s="113">
        <f>Свод!I107</f>
        <v>46.6</v>
      </c>
      <c r="J109" s="113">
        <f>Свод!J107</f>
        <v>0</v>
      </c>
      <c r="K109" s="113">
        <f>Свод!K107</f>
        <v>0</v>
      </c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04">
        <f>Свод!AA107</f>
        <v>0</v>
      </c>
    </row>
    <row r="110" spans="1:38" s="93" customFormat="1" ht="15.75" customHeight="1">
      <c r="A110" s="10">
        <v>104</v>
      </c>
      <c r="B110" s="9" t="s">
        <v>98</v>
      </c>
      <c r="C110" s="11"/>
      <c r="D110" s="20">
        <v>2</v>
      </c>
      <c r="E110" s="12" t="str">
        <f>Свод!E108</f>
        <v>Сургучев А</v>
      </c>
      <c r="F110" s="12">
        <f>Свод!F108</f>
        <v>1</v>
      </c>
      <c r="G110" s="112">
        <f t="shared" si="1"/>
        <v>45.1</v>
      </c>
      <c r="H110" s="113">
        <f>Свод!H108</f>
        <v>0</v>
      </c>
      <c r="I110" s="113">
        <f>Свод!I108</f>
        <v>45.1</v>
      </c>
      <c r="J110" s="113">
        <f>Свод!J108</f>
        <v>0</v>
      </c>
      <c r="K110" s="113">
        <f>Свод!K108</f>
        <v>0</v>
      </c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04">
        <f>Свод!AA108</f>
        <v>0</v>
      </c>
    </row>
    <row r="111" spans="1:38" s="93" customFormat="1" ht="15.75" customHeight="1">
      <c r="A111" s="10">
        <v>105</v>
      </c>
      <c r="B111" s="9" t="s">
        <v>98</v>
      </c>
      <c r="C111" s="37">
        <v>15</v>
      </c>
      <c r="D111" s="20"/>
      <c r="E111" s="12" t="str">
        <f>Свод!E109</f>
        <v>Новое строительство</v>
      </c>
      <c r="F111" s="12">
        <f>Свод!F109</f>
        <v>0</v>
      </c>
      <c r="G111" s="112">
        <f t="shared" si="1"/>
        <v>74</v>
      </c>
      <c r="H111" s="113">
        <f>Свод!H109</f>
        <v>0</v>
      </c>
      <c r="I111" s="113">
        <f>Свод!I109</f>
        <v>0</v>
      </c>
      <c r="J111" s="113">
        <f>Свод!J109</f>
        <v>74</v>
      </c>
      <c r="K111" s="113">
        <f>Свод!K109</f>
        <v>0</v>
      </c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04">
        <f>Свод!AA109</f>
        <v>0</v>
      </c>
    </row>
    <row r="112" spans="1:38" s="93" customFormat="1" ht="15.75" customHeight="1">
      <c r="A112" s="10">
        <v>106</v>
      </c>
      <c r="B112" s="16" t="s">
        <v>147</v>
      </c>
      <c r="C112" s="37" t="s">
        <v>134</v>
      </c>
      <c r="D112" s="20"/>
      <c r="E112" s="12" t="str">
        <f>Свод!E110</f>
        <v>Кучевасов Н.В.</v>
      </c>
      <c r="F112" s="12">
        <f>Свод!F110</f>
        <v>3</v>
      </c>
      <c r="G112" s="112">
        <f t="shared" si="1"/>
        <v>86.4</v>
      </c>
      <c r="H112" s="113">
        <f>Свод!H110</f>
        <v>0</v>
      </c>
      <c r="I112" s="113">
        <f>Свод!I110</f>
        <v>86.4</v>
      </c>
      <c r="J112" s="113">
        <f>Свод!J110</f>
        <v>0</v>
      </c>
      <c r="K112" s="113">
        <f>Свод!K110</f>
        <v>0</v>
      </c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04">
        <f>Свод!AA110</f>
        <v>0</v>
      </c>
    </row>
    <row r="113" spans="1:38" s="93" customFormat="1" ht="15.75" customHeight="1">
      <c r="A113" s="10">
        <v>107</v>
      </c>
      <c r="B113" s="9" t="s">
        <v>104</v>
      </c>
      <c r="C113" s="37">
        <v>5</v>
      </c>
      <c r="D113" s="20"/>
      <c r="E113" s="12" t="str">
        <f>Свод!E111</f>
        <v>Гурьева</v>
      </c>
      <c r="F113" s="12">
        <f>Свод!F111</f>
        <v>5</v>
      </c>
      <c r="G113" s="112">
        <f t="shared" si="1"/>
        <v>81.900000000000006</v>
      </c>
      <c r="H113" s="113">
        <f>Свод!H111</f>
        <v>81.900000000000006</v>
      </c>
      <c r="I113" s="113">
        <f>Свод!I111</f>
        <v>0</v>
      </c>
      <c r="J113" s="113">
        <f>Свод!J111</f>
        <v>0</v>
      </c>
      <c r="K113" s="113">
        <f>Свод!K111</f>
        <v>0</v>
      </c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04">
        <f>Свод!AA111</f>
        <v>0</v>
      </c>
    </row>
    <row r="114" spans="1:38" s="93" customFormat="1" ht="15.75" customHeight="1">
      <c r="A114" s="10">
        <v>108</v>
      </c>
      <c r="B114" s="16" t="s">
        <v>146</v>
      </c>
      <c r="C114" s="37">
        <v>8</v>
      </c>
      <c r="D114" s="20"/>
      <c r="E114" s="12">
        <f>Свод!E112</f>
        <v>0</v>
      </c>
      <c r="F114" s="12">
        <f>Свод!F112</f>
        <v>0</v>
      </c>
      <c r="G114" s="112">
        <f t="shared" si="1"/>
        <v>42</v>
      </c>
      <c r="H114" s="113">
        <f>Свод!H112</f>
        <v>42</v>
      </c>
      <c r="I114" s="113">
        <f>Свод!I112</f>
        <v>0</v>
      </c>
      <c r="J114" s="113">
        <f>Свод!J112</f>
        <v>0</v>
      </c>
      <c r="K114" s="113">
        <f>Свод!K112</f>
        <v>0</v>
      </c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04">
        <f>Свод!AA112</f>
        <v>0</v>
      </c>
    </row>
    <row r="115" spans="1:38" s="93" customFormat="1" ht="15.75" customHeight="1">
      <c r="A115" s="10">
        <v>109</v>
      </c>
      <c r="B115" s="16" t="s">
        <v>135</v>
      </c>
      <c r="C115" s="37">
        <v>14</v>
      </c>
      <c r="D115" s="20"/>
      <c r="E115" s="12">
        <f>Свод!E113</f>
        <v>0</v>
      </c>
      <c r="F115" s="12">
        <f>Свод!F113</f>
        <v>0</v>
      </c>
      <c r="G115" s="112">
        <f t="shared" si="1"/>
        <v>20.3</v>
      </c>
      <c r="H115" s="113">
        <f>Свод!H113</f>
        <v>20.3</v>
      </c>
      <c r="I115" s="113">
        <f>Свод!I113</f>
        <v>0</v>
      </c>
      <c r="J115" s="113">
        <f>Свод!J113</f>
        <v>0</v>
      </c>
      <c r="K115" s="113">
        <f>Свод!K113</f>
        <v>0</v>
      </c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04">
        <f>Свод!AA113</f>
        <v>0</v>
      </c>
    </row>
    <row r="116" spans="1:38" s="93" customFormat="1" ht="15.75" customHeight="1">
      <c r="A116" s="10">
        <v>110</v>
      </c>
      <c r="B116" s="16" t="s">
        <v>135</v>
      </c>
      <c r="C116" s="37">
        <v>4</v>
      </c>
      <c r="D116" s="20"/>
      <c r="E116" s="12" t="str">
        <f>Свод!E114</f>
        <v>Сургучев А.Н.</v>
      </c>
      <c r="F116" s="12">
        <f>Свод!F114</f>
        <v>0</v>
      </c>
      <c r="G116" s="112">
        <f t="shared" si="1"/>
        <v>48.4</v>
      </c>
      <c r="H116" s="113">
        <f>Свод!H114</f>
        <v>48.4</v>
      </c>
      <c r="I116" s="113">
        <f>Свод!I114</f>
        <v>0</v>
      </c>
      <c r="J116" s="113">
        <f>Свод!J114</f>
        <v>0</v>
      </c>
      <c r="K116" s="113">
        <f>Свод!K114</f>
        <v>0</v>
      </c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04">
        <f>Свод!AA114</f>
        <v>0</v>
      </c>
    </row>
    <row r="117" spans="1:38" s="93" customFormat="1" ht="22.5" customHeight="1">
      <c r="A117" s="270" t="s">
        <v>114</v>
      </c>
      <c r="B117" s="271"/>
      <c r="C117" s="94">
        <v>73</v>
      </c>
      <c r="D117" s="95">
        <f>A116</f>
        <v>110</v>
      </c>
      <c r="E117" s="96"/>
      <c r="F117" s="97">
        <f>SUM(F7:F116)</f>
        <v>314</v>
      </c>
      <c r="G117" s="98">
        <f t="shared" ref="G117:L117" si="2">SUM(G7:G116)</f>
        <v>6184.8</v>
      </c>
      <c r="H117" s="98">
        <f t="shared" si="2"/>
        <v>3648</v>
      </c>
      <c r="I117" s="98">
        <f t="shared" si="2"/>
        <v>2403.6000000000008</v>
      </c>
      <c r="J117" s="98">
        <f t="shared" si="2"/>
        <v>114</v>
      </c>
      <c r="K117" s="98">
        <f t="shared" si="2"/>
        <v>19.2</v>
      </c>
      <c r="L117" s="98">
        <f t="shared" si="2"/>
        <v>0</v>
      </c>
      <c r="M117" s="98">
        <f t="shared" ref="M117:AL117" si="3">SUM(M104:M116)</f>
        <v>0</v>
      </c>
      <c r="N117" s="98">
        <f t="shared" si="3"/>
        <v>0</v>
      </c>
      <c r="O117" s="98">
        <f t="shared" si="3"/>
        <v>0</v>
      </c>
      <c r="P117" s="98">
        <f t="shared" si="3"/>
        <v>0</v>
      </c>
      <c r="Q117" s="98">
        <f t="shared" si="3"/>
        <v>0</v>
      </c>
      <c r="R117" s="98">
        <f t="shared" si="3"/>
        <v>0</v>
      </c>
      <c r="S117" s="98">
        <f t="shared" si="3"/>
        <v>0</v>
      </c>
      <c r="T117" s="98">
        <f t="shared" si="3"/>
        <v>0</v>
      </c>
      <c r="U117" s="98">
        <f t="shared" si="3"/>
        <v>0</v>
      </c>
      <c r="V117" s="98">
        <f t="shared" si="3"/>
        <v>0</v>
      </c>
      <c r="W117" s="98">
        <f t="shared" si="3"/>
        <v>0</v>
      </c>
      <c r="X117" s="98">
        <f t="shared" si="3"/>
        <v>0</v>
      </c>
      <c r="Y117" s="98">
        <f t="shared" si="3"/>
        <v>0</v>
      </c>
      <c r="Z117" s="98">
        <f t="shared" si="3"/>
        <v>0</v>
      </c>
      <c r="AA117" s="98">
        <f t="shared" si="3"/>
        <v>0</v>
      </c>
      <c r="AB117" s="98">
        <f t="shared" si="3"/>
        <v>0</v>
      </c>
      <c r="AC117" s="98">
        <f t="shared" si="3"/>
        <v>0</v>
      </c>
      <c r="AD117" s="98">
        <f t="shared" si="3"/>
        <v>0</v>
      </c>
      <c r="AE117" s="98">
        <f t="shared" si="3"/>
        <v>0</v>
      </c>
      <c r="AF117" s="98">
        <f t="shared" si="3"/>
        <v>0</v>
      </c>
      <c r="AG117" s="98">
        <f t="shared" si="3"/>
        <v>0</v>
      </c>
      <c r="AH117" s="98">
        <f t="shared" si="3"/>
        <v>0</v>
      </c>
      <c r="AI117" s="98">
        <f t="shared" si="3"/>
        <v>0</v>
      </c>
      <c r="AJ117" s="98">
        <f t="shared" si="3"/>
        <v>0</v>
      </c>
      <c r="AK117" s="98">
        <f t="shared" si="3"/>
        <v>0</v>
      </c>
      <c r="AL117" s="97">
        <f t="shared" si="3"/>
        <v>2</v>
      </c>
    </row>
    <row r="118" spans="1:38" s="81" customFormat="1" ht="12.75" customHeight="1">
      <c r="A118" s="272" t="s">
        <v>115</v>
      </c>
      <c r="B118" s="273"/>
      <c r="C118" s="136">
        <f>Свод!C115</f>
        <v>76</v>
      </c>
      <c r="D118" s="136">
        <f>Свод!D115</f>
        <v>110</v>
      </c>
      <c r="E118" s="137"/>
      <c r="F118" s="138">
        <f>Многквар!F61+'Отдел дома'!F59</f>
        <v>314</v>
      </c>
      <c r="G118" s="139">
        <f>Многквар!G61+'Отдел дома'!G59</f>
        <v>6184.8</v>
      </c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106">
        <f>Свод!AA115</f>
        <v>22</v>
      </c>
    </row>
    <row r="119" spans="1:38" s="80" customFormat="1" ht="41.25" customHeight="1">
      <c r="A119" s="286" t="s">
        <v>182</v>
      </c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90"/>
      <c r="AJ119" s="90"/>
      <c r="AK119" s="90"/>
    </row>
    <row r="120" spans="1:38" s="80" customFormat="1" ht="28.5" customHeight="1">
      <c r="A120" s="262" t="s">
        <v>172</v>
      </c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90"/>
      <c r="AJ120" s="90"/>
      <c r="AK120" s="90"/>
    </row>
    <row r="121" spans="1:38" s="86" customFormat="1" ht="22.5" customHeight="1">
      <c r="A121" s="263" t="s">
        <v>183</v>
      </c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5"/>
      <c r="AI121" s="91"/>
      <c r="AJ121" s="91"/>
      <c r="AK121" s="91"/>
    </row>
    <row r="122" spans="1:38" s="86" customFormat="1" ht="175.5" customHeight="1">
      <c r="A122" s="266" t="s">
        <v>19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91"/>
      <c r="AJ122" s="91"/>
      <c r="AK122" s="91"/>
    </row>
    <row r="123" spans="1:38" ht="27.75" customHeight="1">
      <c r="A123" s="267" t="s">
        <v>168</v>
      </c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9"/>
    </row>
    <row r="124" spans="1:38" s="70" customFormat="1" ht="25.5" customHeight="1">
      <c r="A124" s="274" t="s">
        <v>173</v>
      </c>
      <c r="B124" s="274"/>
      <c r="C124" s="274"/>
      <c r="D124" s="274"/>
      <c r="E124" s="274"/>
      <c r="F124" s="274"/>
      <c r="G124" s="274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</row>
    <row r="125" spans="1:38" s="70" customFormat="1" ht="27" customHeight="1">
      <c r="A125" s="274" t="s">
        <v>169</v>
      </c>
      <c r="B125" s="274"/>
      <c r="C125" s="274"/>
      <c r="D125" s="274"/>
      <c r="E125" s="274"/>
      <c r="F125" s="274"/>
      <c r="G125" s="274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</row>
    <row r="126" spans="1:38" s="70" customFormat="1" ht="27" customHeight="1">
      <c r="A126" s="274" t="s">
        <v>174</v>
      </c>
      <c r="B126" s="274"/>
      <c r="C126" s="274"/>
      <c r="D126" s="274"/>
      <c r="E126" s="274"/>
      <c r="F126" s="274"/>
      <c r="G126" s="274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</row>
    <row r="127" spans="1:38" s="70" customFormat="1" ht="27" customHeight="1">
      <c r="A127" s="193" t="s">
        <v>175</v>
      </c>
      <c r="B127" s="193"/>
      <c r="C127" s="193"/>
      <c r="D127" s="193"/>
      <c r="E127" s="193"/>
      <c r="F127" s="193"/>
      <c r="G127" s="193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</row>
    <row r="128" spans="1:38" s="70" customFormat="1" ht="27" customHeight="1">
      <c r="A128" s="28"/>
      <c r="B128" s="85"/>
      <c r="C128" s="28"/>
      <c r="D128" s="28"/>
      <c r="E128" s="28"/>
      <c r="F128" s="28"/>
      <c r="G128" s="79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</row>
  </sheetData>
  <mergeCells count="41">
    <mergeCell ref="AL4:AL5"/>
    <mergeCell ref="A1:Z1"/>
    <mergeCell ref="A119:AH119"/>
    <mergeCell ref="H3:K3"/>
    <mergeCell ref="L3:X3"/>
    <mergeCell ref="Y3:AL3"/>
    <mergeCell ref="L4:M4"/>
    <mergeCell ref="N4:O4"/>
    <mergeCell ref="P4:Q4"/>
    <mergeCell ref="AA4:AB4"/>
    <mergeCell ref="AC4:AD4"/>
    <mergeCell ref="AE4:AF4"/>
    <mergeCell ref="R4:S4"/>
    <mergeCell ref="T4:T5"/>
    <mergeCell ref="U4:W4"/>
    <mergeCell ref="Y4:Z4"/>
    <mergeCell ref="AK4:AK5"/>
    <mergeCell ref="G2:G5"/>
    <mergeCell ref="F2:F5"/>
    <mergeCell ref="X4:X5"/>
    <mergeCell ref="H4:H5"/>
    <mergeCell ref="I4:I5"/>
    <mergeCell ref="J4:J5"/>
    <mergeCell ref="K4:K5"/>
    <mergeCell ref="A127:G127"/>
    <mergeCell ref="A117:B117"/>
    <mergeCell ref="A118:B118"/>
    <mergeCell ref="A124:G124"/>
    <mergeCell ref="A125:G125"/>
    <mergeCell ref="A126:G126"/>
    <mergeCell ref="A120:AH120"/>
    <mergeCell ref="A121:AH121"/>
    <mergeCell ref="A122:AH122"/>
    <mergeCell ref="A123:Q123"/>
    <mergeCell ref="E2:E5"/>
    <mergeCell ref="D2:D5"/>
    <mergeCell ref="C2:C5"/>
    <mergeCell ref="B2:B5"/>
    <mergeCell ref="A2:A5"/>
    <mergeCell ref="AG4:AG5"/>
    <mergeCell ref="AH4:AJ4"/>
  </mergeCells>
  <phoneticPr fontId="0" type="noConversion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</vt:lpstr>
      <vt:lpstr>Многквар</vt:lpstr>
      <vt:lpstr>Отдел дома</vt:lpstr>
      <vt:lpstr>Муниципальные</vt:lpstr>
      <vt:lpstr>частн квар в мног домах</vt:lpstr>
      <vt:lpstr>Благоустройство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2016-04-18T13:16:51Z</dcterms:modified>
</cp:coreProperties>
</file>